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65" windowWidth="10380" windowHeight="7410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<sst xmlns="http://schemas.openxmlformats.org/spreadsheetml/2006/main" count="94" uniqueCount="71">
  <si>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</si>
  <si>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</si>
  <si>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</si>
  <si>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</si>
  <si>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</si>
  <si>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</si>
  <si>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</si>
  <si>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</si>
  <si>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</si>
  <si>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</si>
  <si>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</si>
  <si>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</si>
  <si>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</si>
  <si>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</si>
  <si>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</si>
  <si>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</si>
  <si>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</si>
  <si>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</si>
  <si>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</si>
  <si>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</si>
  <si>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</si>
  <si>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</si>
  <si>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</si>
  <si>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</si>
  <si>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</si>
  <si>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</si>
  <si>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</si>
  <si>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</si>
  <si>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</si>
  <si>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</si>
  <si>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</si>
  <si>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</si>
  <si>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</si>
  <si>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</si>
  <si>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</si>
  <si>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</si>
  <si>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</si>
  <si>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</si>
  <si>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</si>
  <si>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</si>
  <si>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</si>
  <si>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</si>
  <si>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</si>
  <si>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</si>
  <si>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</si>
  <si>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</si>
  <si>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</si>
  <si>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</si>
  <si>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</si>
  <si>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</si>
  <si>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</si>
  <si>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</si>
  <si>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</si>
  <si>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</si>
  <si>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</si>
  <si>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</si>
  <si>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</si>
  <si>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</si>
  <si>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</si>
  <si>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</si>
  <si>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</si>
  <si>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</si>
  <si>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</si>
  <si>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</si>
  <si>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</si>
  <si>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</si>
  <si>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</si>
  <si>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</si>
  <si>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</si>
  <si>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</si>
  <si>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2011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7</t>
    </r>
    <r>
      <rPr>
        <sz val="14"/>
        <rFont val="ＭＳ Ｐゴシック"/>
        <family val="3"/>
      </rPr>
      <t>～</t>
    </r>
    <r>
      <rPr>
        <sz val="14"/>
        <rFont val="Arial Black"/>
        <family val="2"/>
      </rPr>
      <t>9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</si>
</sst>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0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3" fontId="9" fillId="0" borderId="14" xfId="0" applyNumberFormat="1" applyFont="1" applyFill="1" applyBorder="1" applyAlignment="1" applyProtection="1">
      <alignment vertical="center" shrinkToFit="1"/>
      <protection locked="0"/>
    </xf>
    <xf numFmtId="3" fontId="9" fillId="0" borderId="15" xfId="0" applyNumberFormat="1" applyFont="1" applyFill="1" applyBorder="1" applyAlignment="1" applyProtection="1">
      <alignment vertical="center" shrinkToFit="1"/>
      <protection locked="0"/>
    </xf>
    <xf numFmtId="3" fontId="9" fillId="33" borderId="13" xfId="0" applyNumberFormat="1" applyFont="1" applyFill="1" applyBorder="1" applyAlignment="1" applyProtection="1">
      <alignment vertical="center" shrinkToFit="1"/>
      <protection/>
    </xf>
    <xf numFmtId="3" fontId="9" fillId="33" borderId="13" xfId="0" applyNumberFormat="1" applyFont="1" applyFill="1" applyBorder="1" applyAlignment="1">
      <alignment vertical="center" shrinkToFit="1"/>
    </xf>
    <xf numFmtId="3" fontId="9" fillId="0" borderId="17" xfId="0" applyNumberFormat="1" applyFont="1" applyBorder="1" applyAlignment="1" applyProtection="1">
      <alignment vertical="center" shrinkToFit="1"/>
      <protection locked="0"/>
    </xf>
    <xf numFmtId="3" fontId="9" fillId="0" borderId="18" xfId="0" applyNumberFormat="1" applyFont="1" applyBorder="1" applyAlignment="1" applyProtection="1">
      <alignment vertical="center" shrinkToFit="1"/>
      <protection locked="0"/>
    </xf>
    <xf numFmtId="3" fontId="9" fillId="33" borderId="16" xfId="0" applyNumberFormat="1" applyFont="1" applyFill="1" applyBorder="1" applyAlignment="1">
      <alignment vertical="center" shrinkToFit="1"/>
    </xf>
    <xf numFmtId="3" fontId="9" fillId="33" borderId="14" xfId="0" applyNumberFormat="1" applyFont="1" applyFill="1" applyBorder="1" applyAlignment="1">
      <alignment vertical="center" shrinkToFit="1"/>
    </xf>
    <xf numFmtId="3" fontId="9" fillId="33" borderId="15" xfId="0" applyNumberFormat="1" applyFont="1" applyFill="1" applyBorder="1" applyAlignment="1">
      <alignment vertical="center" shrinkToFit="1"/>
    </xf>
    <xf numFmtId="3" fontId="9" fillId="0" borderId="20" xfId="0" applyNumberFormat="1" applyFont="1" applyBorder="1" applyAlignment="1" applyProtection="1">
      <alignment vertical="center" shrinkToFit="1"/>
      <protection locked="0"/>
    </xf>
    <xf numFmtId="3" fontId="9" fillId="0" borderId="21" xfId="0" applyNumberFormat="1" applyFont="1" applyBorder="1" applyAlignment="1" applyProtection="1">
      <alignment vertical="center" shrinkToFit="1"/>
      <protection locked="0"/>
    </xf>
    <xf numFmtId="3" fontId="9" fillId="33" borderId="19" xfId="0" applyNumberFormat="1" applyFont="1" applyFill="1" applyBorder="1" applyAlignment="1">
      <alignment vertical="center" shrinkToFit="1"/>
    </xf>
    <xf numFmtId="3" fontId="9" fillId="0" borderId="23" xfId="0" applyNumberFormat="1" applyFont="1" applyBorder="1" applyAlignment="1" applyProtection="1">
      <alignment vertical="center" shrinkToFit="1"/>
      <protection locked="0"/>
    </xf>
    <xf numFmtId="3" fontId="9" fillId="0" borderId="24" xfId="0" applyNumberFormat="1" applyFont="1" applyBorder="1" applyAlignment="1" applyProtection="1">
      <alignment vertical="center" shrinkToFit="1"/>
      <protection locked="0"/>
    </xf>
    <xf numFmtId="3" fontId="9" fillId="33" borderId="22" xfId="0" applyNumberFormat="1" applyFont="1" applyFill="1" applyBorder="1" applyAlignment="1">
      <alignment vertical="center" shrinkToFit="1"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9" fontId="13" fillId="33" borderId="38" xfId="0" applyNumberFormat="1" applyFont="1" applyFill="1" applyBorder="1" applyAlignment="1" applyProtection="1">
      <alignment horizontal="left" vertical="center" wrapText="1"/>
      <protection/>
    </xf>
    <xf numFmtId="49" fontId="13" fillId="0" borderId="39" xfId="0" applyNumberFormat="1" applyFont="1" applyBorder="1" applyAlignment="1">
      <alignment horizontal="left" vertical="center" wrapText="1"/>
    </xf>
    <xf numFmtId="49" fontId="13" fillId="0" borderId="40" xfId="0" applyNumberFormat="1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left" vertical="center" wrapText="1"/>
    </xf>
    <xf numFmtId="0" fontId="12" fillId="33" borderId="42" xfId="0" applyFont="1" applyFill="1" applyBorder="1" applyAlignment="1" applyProtection="1">
      <alignment horizontal="center" vertical="distributed" textRotation="255"/>
      <protection/>
    </xf>
    <xf numFmtId="0" fontId="12" fillId="33" borderId="43" xfId="0" applyFont="1" applyFill="1" applyBorder="1" applyAlignment="1" applyProtection="1">
      <alignment horizontal="center" vertical="distributed" textRotation="255"/>
      <protection/>
    </xf>
    <xf numFmtId="0" fontId="12" fillId="33" borderId="44" xfId="0" applyFont="1" applyFill="1" applyBorder="1" applyAlignment="1" applyProtection="1">
      <alignment horizontal="center" vertical="distributed" textRotation="255"/>
      <protection/>
    </xf>
    <xf numFmtId="0" fontId="12" fillId="33" borderId="42" xfId="0" applyFont="1" applyFill="1" applyBorder="1" applyAlignment="1">
      <alignment horizontal="center" vertical="distributed" textRotation="255"/>
    </xf>
    <xf numFmtId="0" fontId="12" fillId="33" borderId="43" xfId="0" applyFont="1" applyFill="1" applyBorder="1" applyAlignment="1">
      <alignment horizontal="center" vertical="distributed" textRotation="255"/>
    </xf>
    <xf numFmtId="0" fontId="12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70" zoomScaleNormal="70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67" t="s">
        <v>59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3:5" ht="25.5" customHeight="1" thickBot="1">
      <c r="C5" s="64" t="s">
        <v>70</v>
      </c>
      <c r="D5" s="65"/>
      <c r="E5" s="66"/>
    </row>
    <row r="6" ht="9.75" customHeight="1" thickBot="1"/>
    <row r="7" spans="3:25" ht="17.25" customHeight="1">
      <c r="C7" s="54" t="s">
        <v>68</v>
      </c>
      <c r="D7" s="55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5" s="2" customFormat="1" ht="17.25" customHeight="1">
      <c r="C8" s="56"/>
      <c r="D8" s="57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25" t="s">
        <v>0</v>
      </c>
      <c r="D9" s="30" t="s">
        <v>0</v>
      </c>
      <c r="E9" s="34">
        <v>58160</v>
      </c>
      <c r="F9" s="35">
        <v>0</v>
      </c>
      <c r="G9" s="36">
        <f>SUM(E9:F9)</f>
        <v>58160</v>
      </c>
      <c r="H9" s="34">
        <v>10650</v>
      </c>
      <c r="I9" s="35">
        <v>1256</v>
      </c>
      <c r="J9" s="37">
        <f>SUM(H9:I9)</f>
        <v>11906</v>
      </c>
      <c r="K9" s="34">
        <v>3588</v>
      </c>
      <c r="L9" s="35">
        <v>0</v>
      </c>
      <c r="M9" s="37">
        <f aca="true" t="shared" si="0" ref="M9:M61">SUM(K9:L9)</f>
        <v>3588</v>
      </c>
      <c r="N9" s="34">
        <v>5722</v>
      </c>
      <c r="O9" s="35">
        <v>13557</v>
      </c>
      <c r="P9" s="37">
        <f aca="true" t="shared" si="1" ref="P9:P61">SUM(N9:O9)</f>
        <v>19279</v>
      </c>
      <c r="Q9" s="34">
        <v>0</v>
      </c>
      <c r="R9" s="35">
        <v>0</v>
      </c>
      <c r="S9" s="37">
        <f aca="true" t="shared" si="2" ref="S9:S61">SUM(Q9:R9)</f>
        <v>0</v>
      </c>
      <c r="T9" s="34">
        <v>0</v>
      </c>
      <c r="U9" s="35">
        <v>0</v>
      </c>
      <c r="V9" s="13">
        <f>SUM(T9:U9)</f>
        <v>0</v>
      </c>
      <c r="W9" s="14">
        <f>E9+H9+K9+N9+Q9+T9</f>
        <v>78120</v>
      </c>
      <c r="X9" s="15">
        <f>F9+I9+L9+O9+R9+U9</f>
        <v>14813</v>
      </c>
      <c r="Y9" s="13">
        <f>SUM(W9:X9)</f>
        <v>92933</v>
      </c>
      <c r="AA9" s="9"/>
      <c r="AB9" s="9"/>
    </row>
    <row r="10" spans="3:28" s="7" customFormat="1" ht="15" customHeight="1">
      <c r="C10" s="61" t="s">
        <v>61</v>
      </c>
      <c r="D10" s="27" t="s">
        <v>13</v>
      </c>
      <c r="E10" s="38">
        <v>21428</v>
      </c>
      <c r="F10" s="39">
        <v>0</v>
      </c>
      <c r="G10" s="40">
        <f aca="true" t="shared" si="3" ref="G10:G61">SUM(E10:F10)</f>
        <v>21428</v>
      </c>
      <c r="H10" s="38">
        <v>1880</v>
      </c>
      <c r="I10" s="39">
        <v>20</v>
      </c>
      <c r="J10" s="40">
        <f aca="true" t="shared" si="4" ref="J10:J54">SUM(H10:I10)</f>
        <v>1900</v>
      </c>
      <c r="K10" s="38">
        <v>371</v>
      </c>
      <c r="L10" s="39">
        <v>0</v>
      </c>
      <c r="M10" s="40">
        <f t="shared" si="0"/>
        <v>371</v>
      </c>
      <c r="N10" s="38">
        <v>2835</v>
      </c>
      <c r="O10" s="39">
        <v>0</v>
      </c>
      <c r="P10" s="40">
        <f t="shared" si="1"/>
        <v>2835</v>
      </c>
      <c r="Q10" s="38">
        <v>0</v>
      </c>
      <c r="R10" s="39">
        <v>0</v>
      </c>
      <c r="S10" s="40">
        <f t="shared" si="2"/>
        <v>0</v>
      </c>
      <c r="T10" s="38">
        <v>0</v>
      </c>
      <c r="U10" s="39">
        <v>0</v>
      </c>
      <c r="V10" s="16">
        <f aca="true" t="shared" si="5" ref="V10:V63">SUM(T10:U10)</f>
        <v>0</v>
      </c>
      <c r="W10" s="17">
        <f aca="true" t="shared" si="6" ref="W10:W61">E10+H10+K10+N10+Q10+T10</f>
        <v>26514</v>
      </c>
      <c r="X10" s="18">
        <f aca="true" t="shared" si="7" ref="X10:X62">F10+I10+L10+O10+R10+U10</f>
        <v>20</v>
      </c>
      <c r="Y10" s="16">
        <f aca="true" t="shared" si="8" ref="Y10:Y62">SUM(W10:X10)</f>
        <v>26534</v>
      </c>
      <c r="AA10" s="9"/>
      <c r="AB10" s="9"/>
    </row>
    <row r="11" spans="3:28" s="7" customFormat="1" ht="15" customHeight="1">
      <c r="C11" s="62"/>
      <c r="D11" s="27" t="s">
        <v>14</v>
      </c>
      <c r="E11" s="38">
        <v>20981</v>
      </c>
      <c r="F11" s="39">
        <v>38</v>
      </c>
      <c r="G11" s="40">
        <f t="shared" si="3"/>
        <v>21019</v>
      </c>
      <c r="H11" s="38">
        <v>3653</v>
      </c>
      <c r="I11" s="39">
        <v>388</v>
      </c>
      <c r="J11" s="40">
        <f t="shared" si="4"/>
        <v>4041</v>
      </c>
      <c r="K11" s="38">
        <v>5100</v>
      </c>
      <c r="L11" s="39">
        <v>0</v>
      </c>
      <c r="M11" s="40">
        <f t="shared" si="0"/>
        <v>5100</v>
      </c>
      <c r="N11" s="38">
        <v>344</v>
      </c>
      <c r="O11" s="39">
        <v>277</v>
      </c>
      <c r="P11" s="40">
        <f t="shared" si="1"/>
        <v>621</v>
      </c>
      <c r="Q11" s="38">
        <v>0</v>
      </c>
      <c r="R11" s="39">
        <v>0</v>
      </c>
      <c r="S11" s="40">
        <f t="shared" si="2"/>
        <v>0</v>
      </c>
      <c r="T11" s="38">
        <v>0</v>
      </c>
      <c r="U11" s="39">
        <v>0</v>
      </c>
      <c r="V11" s="16">
        <f t="shared" si="5"/>
        <v>0</v>
      </c>
      <c r="W11" s="17">
        <f t="shared" si="6"/>
        <v>30078</v>
      </c>
      <c r="X11" s="18">
        <f t="shared" si="7"/>
        <v>703</v>
      </c>
      <c r="Y11" s="16">
        <f t="shared" si="8"/>
        <v>30781</v>
      </c>
      <c r="AA11" s="9"/>
      <c r="AB11" s="9"/>
    </row>
    <row r="12" spans="3:28" s="7" customFormat="1" ht="15" customHeight="1">
      <c r="C12" s="62"/>
      <c r="D12" s="27" t="s">
        <v>15</v>
      </c>
      <c r="E12" s="38">
        <v>34458</v>
      </c>
      <c r="F12" s="39">
        <v>286</v>
      </c>
      <c r="G12" s="40">
        <f t="shared" si="3"/>
        <v>34744</v>
      </c>
      <c r="H12" s="38">
        <v>3117</v>
      </c>
      <c r="I12" s="39">
        <v>818</v>
      </c>
      <c r="J12" s="40">
        <f t="shared" si="4"/>
        <v>3935</v>
      </c>
      <c r="K12" s="38">
        <v>39</v>
      </c>
      <c r="L12" s="39">
        <v>45</v>
      </c>
      <c r="M12" s="40">
        <f t="shared" si="0"/>
        <v>84</v>
      </c>
      <c r="N12" s="38">
        <v>161</v>
      </c>
      <c r="O12" s="39">
        <v>6894</v>
      </c>
      <c r="P12" s="40">
        <f t="shared" si="1"/>
        <v>7055</v>
      </c>
      <c r="Q12" s="38">
        <v>0</v>
      </c>
      <c r="R12" s="39">
        <v>0</v>
      </c>
      <c r="S12" s="40">
        <f t="shared" si="2"/>
        <v>0</v>
      </c>
      <c r="T12" s="38">
        <v>0</v>
      </c>
      <c r="U12" s="39">
        <v>0</v>
      </c>
      <c r="V12" s="16">
        <f t="shared" si="5"/>
        <v>0</v>
      </c>
      <c r="W12" s="17">
        <f t="shared" si="6"/>
        <v>37775</v>
      </c>
      <c r="X12" s="18">
        <f t="shared" si="7"/>
        <v>8043</v>
      </c>
      <c r="Y12" s="16">
        <f t="shared" si="8"/>
        <v>45818</v>
      </c>
      <c r="AA12" s="9"/>
      <c r="AB12" s="9"/>
    </row>
    <row r="13" spans="3:28" s="7" customFormat="1" ht="15" customHeight="1">
      <c r="C13" s="62"/>
      <c r="D13" s="27" t="s">
        <v>16</v>
      </c>
      <c r="E13" s="38">
        <v>14608</v>
      </c>
      <c r="F13" s="39">
        <v>0</v>
      </c>
      <c r="G13" s="40">
        <f t="shared" si="3"/>
        <v>14608</v>
      </c>
      <c r="H13" s="38">
        <v>1153</v>
      </c>
      <c r="I13" s="39">
        <v>8</v>
      </c>
      <c r="J13" s="40">
        <f t="shared" si="4"/>
        <v>1161</v>
      </c>
      <c r="K13" s="38">
        <v>48</v>
      </c>
      <c r="L13" s="39">
        <v>0</v>
      </c>
      <c r="M13" s="40">
        <f t="shared" si="0"/>
        <v>48</v>
      </c>
      <c r="N13" s="38">
        <v>248</v>
      </c>
      <c r="O13" s="39">
        <v>999</v>
      </c>
      <c r="P13" s="40">
        <f t="shared" si="1"/>
        <v>1247</v>
      </c>
      <c r="Q13" s="38">
        <v>0</v>
      </c>
      <c r="R13" s="39">
        <v>0</v>
      </c>
      <c r="S13" s="40">
        <f t="shared" si="2"/>
        <v>0</v>
      </c>
      <c r="T13" s="38">
        <v>0</v>
      </c>
      <c r="U13" s="39">
        <v>0</v>
      </c>
      <c r="V13" s="16">
        <f t="shared" si="5"/>
        <v>0</v>
      </c>
      <c r="W13" s="17">
        <f t="shared" si="6"/>
        <v>16057</v>
      </c>
      <c r="X13" s="18">
        <f t="shared" si="7"/>
        <v>1007</v>
      </c>
      <c r="Y13" s="16">
        <f t="shared" si="8"/>
        <v>17064</v>
      </c>
      <c r="AA13" s="9"/>
      <c r="AB13" s="9"/>
    </row>
    <row r="14" spans="3:28" s="7" customFormat="1" ht="15" customHeight="1">
      <c r="C14" s="62"/>
      <c r="D14" s="27" t="s">
        <v>60</v>
      </c>
      <c r="E14" s="38">
        <v>15634</v>
      </c>
      <c r="F14" s="39">
        <v>0</v>
      </c>
      <c r="G14" s="40">
        <f t="shared" si="3"/>
        <v>15634</v>
      </c>
      <c r="H14" s="38">
        <v>2541</v>
      </c>
      <c r="I14" s="39">
        <v>471</v>
      </c>
      <c r="J14" s="40">
        <f t="shared" si="4"/>
        <v>3012</v>
      </c>
      <c r="K14" s="38">
        <v>155</v>
      </c>
      <c r="L14" s="39">
        <v>150</v>
      </c>
      <c r="M14" s="40">
        <f t="shared" si="0"/>
        <v>305</v>
      </c>
      <c r="N14" s="38">
        <v>89</v>
      </c>
      <c r="O14" s="39">
        <v>797</v>
      </c>
      <c r="P14" s="40">
        <f t="shared" si="1"/>
        <v>886</v>
      </c>
      <c r="Q14" s="38">
        <v>0</v>
      </c>
      <c r="R14" s="39">
        <v>0</v>
      </c>
      <c r="S14" s="40">
        <f t="shared" si="2"/>
        <v>0</v>
      </c>
      <c r="T14" s="38">
        <v>0</v>
      </c>
      <c r="U14" s="39">
        <v>0</v>
      </c>
      <c r="V14" s="16">
        <f t="shared" si="5"/>
        <v>0</v>
      </c>
      <c r="W14" s="17">
        <f t="shared" si="6"/>
        <v>18419</v>
      </c>
      <c r="X14" s="18">
        <f t="shared" si="7"/>
        <v>1418</v>
      </c>
      <c r="Y14" s="16">
        <f t="shared" si="8"/>
        <v>19837</v>
      </c>
      <c r="AA14" s="9"/>
      <c r="AB14" s="9"/>
    </row>
    <row r="15" spans="3:28" s="7" customFormat="1" ht="15" customHeight="1">
      <c r="C15" s="62"/>
      <c r="D15" s="27" t="s">
        <v>17</v>
      </c>
      <c r="E15" s="38">
        <v>29726</v>
      </c>
      <c r="F15" s="39">
        <v>368</v>
      </c>
      <c r="G15" s="40">
        <f t="shared" si="3"/>
        <v>30094</v>
      </c>
      <c r="H15" s="38">
        <v>8909</v>
      </c>
      <c r="I15" s="39">
        <v>2647</v>
      </c>
      <c r="J15" s="40">
        <f t="shared" si="4"/>
        <v>11556</v>
      </c>
      <c r="K15" s="38">
        <v>64</v>
      </c>
      <c r="L15" s="39">
        <v>263</v>
      </c>
      <c r="M15" s="40">
        <f t="shared" si="0"/>
        <v>327</v>
      </c>
      <c r="N15" s="38">
        <v>149</v>
      </c>
      <c r="O15" s="39">
        <v>1676</v>
      </c>
      <c r="P15" s="40">
        <f t="shared" si="1"/>
        <v>1825</v>
      </c>
      <c r="Q15" s="38">
        <v>0</v>
      </c>
      <c r="R15" s="39">
        <v>0</v>
      </c>
      <c r="S15" s="40">
        <f t="shared" si="2"/>
        <v>0</v>
      </c>
      <c r="T15" s="38">
        <v>0</v>
      </c>
      <c r="U15" s="39">
        <v>0</v>
      </c>
      <c r="V15" s="16">
        <f t="shared" si="5"/>
        <v>0</v>
      </c>
      <c r="W15" s="17">
        <f t="shared" si="6"/>
        <v>38848</v>
      </c>
      <c r="X15" s="18">
        <f t="shared" si="7"/>
        <v>4954</v>
      </c>
      <c r="Y15" s="16">
        <f t="shared" si="8"/>
        <v>43802</v>
      </c>
      <c r="AA15" s="9"/>
      <c r="AB15" s="9"/>
    </row>
    <row r="16" spans="3:28" s="7" customFormat="1" ht="15" customHeight="1">
      <c r="C16" s="63"/>
      <c r="D16" s="26" t="s">
        <v>18</v>
      </c>
      <c r="E16" s="41">
        <f>SUM(E10:E15)</f>
        <v>136835</v>
      </c>
      <c r="F16" s="42">
        <f>SUM(F10:F15)</f>
        <v>692</v>
      </c>
      <c r="G16" s="37">
        <f t="shared" si="3"/>
        <v>137527</v>
      </c>
      <c r="H16" s="41">
        <f>SUM(H10:H15)</f>
        <v>21253</v>
      </c>
      <c r="I16" s="42">
        <f>SUM(I10:I15)</f>
        <v>4352</v>
      </c>
      <c r="J16" s="37">
        <f t="shared" si="4"/>
        <v>25605</v>
      </c>
      <c r="K16" s="41">
        <f>SUM(K10:K15)</f>
        <v>5777</v>
      </c>
      <c r="L16" s="42">
        <f>SUM(L10:L15)</f>
        <v>458</v>
      </c>
      <c r="M16" s="37">
        <f t="shared" si="0"/>
        <v>6235</v>
      </c>
      <c r="N16" s="41">
        <f>SUM(N10:N15)</f>
        <v>3826</v>
      </c>
      <c r="O16" s="42">
        <f>SUM(O10:O15)</f>
        <v>10643</v>
      </c>
      <c r="P16" s="37">
        <f t="shared" si="1"/>
        <v>14469</v>
      </c>
      <c r="Q16" s="41">
        <f>SUM(Q10:Q15)</f>
        <v>0</v>
      </c>
      <c r="R16" s="42">
        <f>SUM(R10:R15)</f>
        <v>0</v>
      </c>
      <c r="S16" s="37">
        <f t="shared" si="2"/>
        <v>0</v>
      </c>
      <c r="T16" s="41">
        <f>SUM(T10:T15)</f>
        <v>0</v>
      </c>
      <c r="U16" s="42">
        <f>SUM(U10:U15)</f>
        <v>0</v>
      </c>
      <c r="V16" s="13">
        <f t="shared" si="5"/>
        <v>0</v>
      </c>
      <c r="W16" s="14">
        <f t="shared" si="6"/>
        <v>167691</v>
      </c>
      <c r="X16" s="15">
        <f t="shared" si="7"/>
        <v>16145</v>
      </c>
      <c r="Y16" s="13">
        <f t="shared" si="8"/>
        <v>183836</v>
      </c>
      <c r="AA16" s="9"/>
      <c r="AB16" s="9"/>
    </row>
    <row r="17" spans="3:28" s="7" customFormat="1" ht="15" customHeight="1">
      <c r="C17" s="58" t="s">
        <v>62</v>
      </c>
      <c r="D17" s="27" t="s">
        <v>19</v>
      </c>
      <c r="E17" s="38">
        <v>37916</v>
      </c>
      <c r="F17" s="39">
        <v>0</v>
      </c>
      <c r="G17" s="40">
        <f t="shared" si="3"/>
        <v>37916</v>
      </c>
      <c r="H17" s="38">
        <v>5317</v>
      </c>
      <c r="I17" s="39">
        <v>10106</v>
      </c>
      <c r="J17" s="40">
        <f t="shared" si="4"/>
        <v>15423</v>
      </c>
      <c r="K17" s="38">
        <v>0</v>
      </c>
      <c r="L17" s="39">
        <v>147</v>
      </c>
      <c r="M17" s="40">
        <f t="shared" si="0"/>
        <v>147</v>
      </c>
      <c r="N17" s="38">
        <v>286</v>
      </c>
      <c r="O17" s="39">
        <v>3476</v>
      </c>
      <c r="P17" s="40">
        <f t="shared" si="1"/>
        <v>3762</v>
      </c>
      <c r="Q17" s="38">
        <v>6605</v>
      </c>
      <c r="R17" s="39">
        <v>45171</v>
      </c>
      <c r="S17" s="40">
        <f t="shared" si="2"/>
        <v>51776</v>
      </c>
      <c r="T17" s="38">
        <v>0</v>
      </c>
      <c r="U17" s="39">
        <v>0</v>
      </c>
      <c r="V17" s="16">
        <f t="shared" si="5"/>
        <v>0</v>
      </c>
      <c r="W17" s="17">
        <f t="shared" si="6"/>
        <v>50124</v>
      </c>
      <c r="X17" s="18">
        <f t="shared" si="7"/>
        <v>58900</v>
      </c>
      <c r="Y17" s="16">
        <f t="shared" si="8"/>
        <v>109024</v>
      </c>
      <c r="AA17" s="9"/>
      <c r="AB17" s="9"/>
    </row>
    <row r="18" spans="3:28" s="7" customFormat="1" ht="15" customHeight="1">
      <c r="C18" s="59"/>
      <c r="D18" s="27" t="s">
        <v>20</v>
      </c>
      <c r="E18" s="38">
        <v>14873</v>
      </c>
      <c r="F18" s="39">
        <v>0</v>
      </c>
      <c r="G18" s="40">
        <f t="shared" si="3"/>
        <v>14873</v>
      </c>
      <c r="H18" s="38">
        <v>7403</v>
      </c>
      <c r="I18" s="39">
        <v>4063</v>
      </c>
      <c r="J18" s="40">
        <f t="shared" si="4"/>
        <v>11466</v>
      </c>
      <c r="K18" s="38">
        <v>0</v>
      </c>
      <c r="L18" s="39">
        <v>32</v>
      </c>
      <c r="M18" s="40">
        <f t="shared" si="0"/>
        <v>32</v>
      </c>
      <c r="N18" s="38">
        <v>29</v>
      </c>
      <c r="O18" s="39">
        <v>1144</v>
      </c>
      <c r="P18" s="40">
        <f t="shared" si="1"/>
        <v>1173</v>
      </c>
      <c r="Q18" s="38">
        <v>0</v>
      </c>
      <c r="R18" s="39">
        <v>242</v>
      </c>
      <c r="S18" s="40">
        <f t="shared" si="2"/>
        <v>242</v>
      </c>
      <c r="T18" s="38">
        <v>0</v>
      </c>
      <c r="U18" s="39">
        <v>0</v>
      </c>
      <c r="V18" s="16">
        <f t="shared" si="5"/>
        <v>0</v>
      </c>
      <c r="W18" s="17">
        <f t="shared" si="6"/>
        <v>22305</v>
      </c>
      <c r="X18" s="18">
        <f t="shared" si="7"/>
        <v>5481</v>
      </c>
      <c r="Y18" s="16">
        <f t="shared" si="8"/>
        <v>27786</v>
      </c>
      <c r="AA18" s="9"/>
      <c r="AB18" s="9"/>
    </row>
    <row r="19" spans="3:28" s="7" customFormat="1" ht="15" customHeight="1">
      <c r="C19" s="59"/>
      <c r="D19" s="27" t="s">
        <v>21</v>
      </c>
      <c r="E19" s="38">
        <v>28322</v>
      </c>
      <c r="F19" s="39">
        <v>0</v>
      </c>
      <c r="G19" s="40">
        <f t="shared" si="3"/>
        <v>28322</v>
      </c>
      <c r="H19" s="38">
        <v>1925</v>
      </c>
      <c r="I19" s="39">
        <v>9919</v>
      </c>
      <c r="J19" s="40">
        <f t="shared" si="4"/>
        <v>11844</v>
      </c>
      <c r="K19" s="38">
        <v>34</v>
      </c>
      <c r="L19" s="39">
        <v>611</v>
      </c>
      <c r="M19" s="40">
        <f t="shared" si="0"/>
        <v>645</v>
      </c>
      <c r="N19" s="38">
        <v>85</v>
      </c>
      <c r="O19" s="39">
        <v>2510</v>
      </c>
      <c r="P19" s="40">
        <f t="shared" si="1"/>
        <v>2595</v>
      </c>
      <c r="Q19" s="38">
        <v>0</v>
      </c>
      <c r="R19" s="39">
        <v>0</v>
      </c>
      <c r="S19" s="40">
        <f t="shared" si="2"/>
        <v>0</v>
      </c>
      <c r="T19" s="38">
        <v>0</v>
      </c>
      <c r="U19" s="39">
        <v>0</v>
      </c>
      <c r="V19" s="16">
        <f t="shared" si="5"/>
        <v>0</v>
      </c>
      <c r="W19" s="17">
        <f t="shared" si="6"/>
        <v>30366</v>
      </c>
      <c r="X19" s="18">
        <f t="shared" si="7"/>
        <v>13040</v>
      </c>
      <c r="Y19" s="16">
        <f t="shared" si="8"/>
        <v>43406</v>
      </c>
      <c r="AA19" s="9"/>
      <c r="AB19" s="9"/>
    </row>
    <row r="20" spans="3:28" s="7" customFormat="1" ht="15" customHeight="1">
      <c r="C20" s="59"/>
      <c r="D20" s="27" t="s">
        <v>22</v>
      </c>
      <c r="E20" s="38">
        <v>70119</v>
      </c>
      <c r="F20" s="39">
        <v>0</v>
      </c>
      <c r="G20" s="40">
        <f t="shared" si="3"/>
        <v>70119</v>
      </c>
      <c r="H20" s="38">
        <v>5739</v>
      </c>
      <c r="I20" s="39">
        <v>5809</v>
      </c>
      <c r="J20" s="40">
        <f t="shared" si="4"/>
        <v>11548</v>
      </c>
      <c r="K20" s="38">
        <v>92</v>
      </c>
      <c r="L20" s="39">
        <v>1557</v>
      </c>
      <c r="M20" s="40">
        <f t="shared" si="0"/>
        <v>1649</v>
      </c>
      <c r="N20" s="38">
        <v>185</v>
      </c>
      <c r="O20" s="39">
        <v>4941</v>
      </c>
      <c r="P20" s="40">
        <f t="shared" si="1"/>
        <v>5126</v>
      </c>
      <c r="Q20" s="38">
        <v>0</v>
      </c>
      <c r="R20" s="39">
        <v>0</v>
      </c>
      <c r="S20" s="40">
        <f t="shared" si="2"/>
        <v>0</v>
      </c>
      <c r="T20" s="38">
        <v>0</v>
      </c>
      <c r="U20" s="39">
        <v>0</v>
      </c>
      <c r="V20" s="16">
        <f t="shared" si="5"/>
        <v>0</v>
      </c>
      <c r="W20" s="17">
        <f t="shared" si="6"/>
        <v>76135</v>
      </c>
      <c r="X20" s="18">
        <f t="shared" si="7"/>
        <v>12307</v>
      </c>
      <c r="Y20" s="16">
        <f t="shared" si="8"/>
        <v>88442</v>
      </c>
      <c r="AA20" s="9"/>
      <c r="AB20" s="9"/>
    </row>
    <row r="21" spans="3:28" s="7" customFormat="1" ht="15" customHeight="1">
      <c r="C21" s="59"/>
      <c r="D21" s="27" t="s">
        <v>24</v>
      </c>
      <c r="E21" s="38">
        <v>63898</v>
      </c>
      <c r="F21" s="39">
        <v>6</v>
      </c>
      <c r="G21" s="40">
        <f t="shared" si="3"/>
        <v>63904</v>
      </c>
      <c r="H21" s="38">
        <v>10670</v>
      </c>
      <c r="I21" s="39">
        <v>12809</v>
      </c>
      <c r="J21" s="40">
        <f t="shared" si="4"/>
        <v>23479</v>
      </c>
      <c r="K21" s="38">
        <v>1805</v>
      </c>
      <c r="L21" s="39">
        <v>4037</v>
      </c>
      <c r="M21" s="40">
        <f t="shared" si="0"/>
        <v>5842</v>
      </c>
      <c r="N21" s="38">
        <v>847</v>
      </c>
      <c r="O21" s="39">
        <v>11619</v>
      </c>
      <c r="P21" s="40">
        <f t="shared" si="1"/>
        <v>12466</v>
      </c>
      <c r="Q21" s="38">
        <v>15752</v>
      </c>
      <c r="R21" s="39">
        <v>46144</v>
      </c>
      <c r="S21" s="40">
        <f t="shared" si="2"/>
        <v>61896</v>
      </c>
      <c r="T21" s="38">
        <v>115826</v>
      </c>
      <c r="U21" s="39">
        <v>85015</v>
      </c>
      <c r="V21" s="16">
        <f t="shared" si="5"/>
        <v>200841</v>
      </c>
      <c r="W21" s="17">
        <f t="shared" si="6"/>
        <v>208798</v>
      </c>
      <c r="X21" s="18">
        <f t="shared" si="7"/>
        <v>159630</v>
      </c>
      <c r="Y21" s="16">
        <f t="shared" si="8"/>
        <v>368428</v>
      </c>
      <c r="AA21" s="9"/>
      <c r="AB21" s="9"/>
    </row>
    <row r="22" spans="3:28" s="7" customFormat="1" ht="15" customHeight="1">
      <c r="C22" s="59"/>
      <c r="D22" s="27" t="s">
        <v>23</v>
      </c>
      <c r="E22" s="38">
        <v>112152</v>
      </c>
      <c r="F22" s="39">
        <v>0</v>
      </c>
      <c r="G22" s="40">
        <f t="shared" si="3"/>
        <v>112152</v>
      </c>
      <c r="H22" s="38">
        <v>12475</v>
      </c>
      <c r="I22" s="39">
        <v>65456</v>
      </c>
      <c r="J22" s="40">
        <f t="shared" si="4"/>
        <v>77931</v>
      </c>
      <c r="K22" s="38">
        <v>39437</v>
      </c>
      <c r="L22" s="39">
        <v>1307</v>
      </c>
      <c r="M22" s="40">
        <f t="shared" si="0"/>
        <v>40744</v>
      </c>
      <c r="N22" s="38">
        <v>2385</v>
      </c>
      <c r="O22" s="39">
        <v>55911</v>
      </c>
      <c r="P22" s="40">
        <f t="shared" si="1"/>
        <v>58296</v>
      </c>
      <c r="Q22" s="38">
        <v>500</v>
      </c>
      <c r="R22" s="39">
        <v>4802</v>
      </c>
      <c r="S22" s="40">
        <f t="shared" si="2"/>
        <v>5302</v>
      </c>
      <c r="T22" s="38">
        <v>0</v>
      </c>
      <c r="U22" s="39">
        <v>0</v>
      </c>
      <c r="V22" s="16">
        <f t="shared" si="5"/>
        <v>0</v>
      </c>
      <c r="W22" s="17">
        <f t="shared" si="6"/>
        <v>166949</v>
      </c>
      <c r="X22" s="18">
        <f t="shared" si="7"/>
        <v>127476</v>
      </c>
      <c r="Y22" s="16">
        <f t="shared" si="8"/>
        <v>294425</v>
      </c>
      <c r="AA22" s="9"/>
      <c r="AB22" s="9"/>
    </row>
    <row r="23" spans="3:28" s="7" customFormat="1" ht="15" customHeight="1">
      <c r="C23" s="59"/>
      <c r="D23" s="27" t="s">
        <v>25</v>
      </c>
      <c r="E23" s="38">
        <v>107149</v>
      </c>
      <c r="F23" s="39">
        <v>0</v>
      </c>
      <c r="G23" s="40">
        <f t="shared" si="3"/>
        <v>107149</v>
      </c>
      <c r="H23" s="38">
        <v>3053</v>
      </c>
      <c r="I23" s="39">
        <v>22395</v>
      </c>
      <c r="J23" s="40">
        <f t="shared" si="4"/>
        <v>25448</v>
      </c>
      <c r="K23" s="38">
        <v>33105</v>
      </c>
      <c r="L23" s="39">
        <v>149</v>
      </c>
      <c r="M23" s="40">
        <f t="shared" si="0"/>
        <v>33254</v>
      </c>
      <c r="N23" s="38">
        <v>590</v>
      </c>
      <c r="O23" s="39">
        <v>31992</v>
      </c>
      <c r="P23" s="40">
        <f t="shared" si="1"/>
        <v>32582</v>
      </c>
      <c r="Q23" s="38">
        <v>42957</v>
      </c>
      <c r="R23" s="39">
        <v>45715</v>
      </c>
      <c r="S23" s="40">
        <f t="shared" si="2"/>
        <v>88672</v>
      </c>
      <c r="T23" s="38">
        <v>0</v>
      </c>
      <c r="U23" s="39">
        <v>0</v>
      </c>
      <c r="V23" s="16">
        <f t="shared" si="5"/>
        <v>0</v>
      </c>
      <c r="W23" s="17">
        <f t="shared" si="6"/>
        <v>186854</v>
      </c>
      <c r="X23" s="18">
        <f t="shared" si="7"/>
        <v>100251</v>
      </c>
      <c r="Y23" s="16">
        <f t="shared" si="8"/>
        <v>287105</v>
      </c>
      <c r="AA23" s="9"/>
      <c r="AB23" s="9"/>
    </row>
    <row r="24" spans="3:28" s="7" customFormat="1" ht="15" customHeight="1">
      <c r="C24" s="59"/>
      <c r="D24" s="27" t="s">
        <v>28</v>
      </c>
      <c r="E24" s="38">
        <v>23679</v>
      </c>
      <c r="F24" s="39">
        <v>0</v>
      </c>
      <c r="G24" s="40">
        <f t="shared" si="3"/>
        <v>23679</v>
      </c>
      <c r="H24" s="38">
        <v>3182</v>
      </c>
      <c r="I24" s="39">
        <v>2827</v>
      </c>
      <c r="J24" s="40">
        <f t="shared" si="4"/>
        <v>6009</v>
      </c>
      <c r="K24" s="38">
        <v>2702</v>
      </c>
      <c r="L24" s="39">
        <v>129</v>
      </c>
      <c r="M24" s="40">
        <f t="shared" si="0"/>
        <v>2831</v>
      </c>
      <c r="N24" s="38">
        <v>277</v>
      </c>
      <c r="O24" s="39">
        <v>3458</v>
      </c>
      <c r="P24" s="40">
        <f t="shared" si="1"/>
        <v>3735</v>
      </c>
      <c r="Q24" s="38">
        <v>0</v>
      </c>
      <c r="R24" s="39">
        <v>0</v>
      </c>
      <c r="S24" s="40">
        <f t="shared" si="2"/>
        <v>0</v>
      </c>
      <c r="T24" s="38">
        <v>0</v>
      </c>
      <c r="U24" s="39">
        <v>0</v>
      </c>
      <c r="V24" s="16">
        <f t="shared" si="5"/>
        <v>0</v>
      </c>
      <c r="W24" s="17">
        <f t="shared" si="6"/>
        <v>29840</v>
      </c>
      <c r="X24" s="18">
        <f t="shared" si="7"/>
        <v>6414</v>
      </c>
      <c r="Y24" s="16">
        <f t="shared" si="8"/>
        <v>36254</v>
      </c>
      <c r="AA24" s="9"/>
      <c r="AB24" s="9"/>
    </row>
    <row r="25" spans="3:28" s="7" customFormat="1" ht="15" customHeight="1">
      <c r="C25" s="59"/>
      <c r="D25" s="27" t="s">
        <v>27</v>
      </c>
      <c r="E25" s="38">
        <v>26258</v>
      </c>
      <c r="F25" s="39">
        <v>0</v>
      </c>
      <c r="G25" s="40">
        <f t="shared" si="3"/>
        <v>26258</v>
      </c>
      <c r="H25" s="38">
        <v>612</v>
      </c>
      <c r="I25" s="39">
        <v>1315</v>
      </c>
      <c r="J25" s="40">
        <f t="shared" si="4"/>
        <v>1927</v>
      </c>
      <c r="K25" s="38">
        <v>467</v>
      </c>
      <c r="L25" s="39">
        <v>133</v>
      </c>
      <c r="M25" s="40">
        <f t="shared" si="0"/>
        <v>600</v>
      </c>
      <c r="N25" s="38">
        <v>64</v>
      </c>
      <c r="O25" s="39">
        <v>543</v>
      </c>
      <c r="P25" s="40">
        <f t="shared" si="1"/>
        <v>607</v>
      </c>
      <c r="Q25" s="38">
        <v>0</v>
      </c>
      <c r="R25" s="39">
        <v>0</v>
      </c>
      <c r="S25" s="40">
        <f t="shared" si="2"/>
        <v>0</v>
      </c>
      <c r="T25" s="38">
        <v>0</v>
      </c>
      <c r="U25" s="39">
        <v>0</v>
      </c>
      <c r="V25" s="16">
        <f t="shared" si="5"/>
        <v>0</v>
      </c>
      <c r="W25" s="17">
        <f t="shared" si="6"/>
        <v>27401</v>
      </c>
      <c r="X25" s="18">
        <f t="shared" si="7"/>
        <v>1991</v>
      </c>
      <c r="Y25" s="16">
        <f t="shared" si="8"/>
        <v>29392</v>
      </c>
      <c r="AA25" s="9"/>
      <c r="AB25" s="9"/>
    </row>
    <row r="26" spans="3:28" s="7" customFormat="1" ht="15" customHeight="1">
      <c r="C26" s="59"/>
      <c r="D26" s="27" t="s">
        <v>26</v>
      </c>
      <c r="E26" s="38">
        <v>8610</v>
      </c>
      <c r="F26" s="39">
        <v>0</v>
      </c>
      <c r="G26" s="40">
        <f t="shared" si="3"/>
        <v>8610</v>
      </c>
      <c r="H26" s="38">
        <v>698</v>
      </c>
      <c r="I26" s="39">
        <v>1421</v>
      </c>
      <c r="J26" s="40">
        <f t="shared" si="4"/>
        <v>2119</v>
      </c>
      <c r="K26" s="38">
        <v>0</v>
      </c>
      <c r="L26" s="39">
        <v>0</v>
      </c>
      <c r="M26" s="40">
        <f t="shared" si="0"/>
        <v>0</v>
      </c>
      <c r="N26" s="38">
        <v>0</v>
      </c>
      <c r="O26" s="39">
        <v>241</v>
      </c>
      <c r="P26" s="40">
        <f t="shared" si="1"/>
        <v>241</v>
      </c>
      <c r="Q26" s="38">
        <v>0</v>
      </c>
      <c r="R26" s="39">
        <v>0</v>
      </c>
      <c r="S26" s="40">
        <f t="shared" si="2"/>
        <v>0</v>
      </c>
      <c r="T26" s="38">
        <v>0</v>
      </c>
      <c r="U26" s="39">
        <v>0</v>
      </c>
      <c r="V26" s="16">
        <f t="shared" si="5"/>
        <v>0</v>
      </c>
      <c r="W26" s="17">
        <f t="shared" si="6"/>
        <v>9308</v>
      </c>
      <c r="X26" s="18">
        <f t="shared" si="7"/>
        <v>1662</v>
      </c>
      <c r="Y26" s="16">
        <f t="shared" si="8"/>
        <v>10970</v>
      </c>
      <c r="AA26" s="9"/>
      <c r="AB26" s="9"/>
    </row>
    <row r="27" spans="3:28" s="7" customFormat="1" ht="15" customHeight="1">
      <c r="C27" s="59"/>
      <c r="D27" s="27" t="s">
        <v>29</v>
      </c>
      <c r="E27" s="38">
        <v>67489</v>
      </c>
      <c r="F27" s="39">
        <v>1</v>
      </c>
      <c r="G27" s="40">
        <f t="shared" si="3"/>
        <v>67490</v>
      </c>
      <c r="H27" s="38">
        <v>8275</v>
      </c>
      <c r="I27" s="39">
        <v>21749</v>
      </c>
      <c r="J27" s="40">
        <f t="shared" si="4"/>
        <v>30024</v>
      </c>
      <c r="K27" s="38">
        <v>5890</v>
      </c>
      <c r="L27" s="39">
        <v>485</v>
      </c>
      <c r="M27" s="40">
        <f t="shared" si="0"/>
        <v>6375</v>
      </c>
      <c r="N27" s="38">
        <v>236</v>
      </c>
      <c r="O27" s="39">
        <v>2927</v>
      </c>
      <c r="P27" s="40">
        <f t="shared" si="1"/>
        <v>3163</v>
      </c>
      <c r="Q27" s="38">
        <v>0</v>
      </c>
      <c r="R27" s="39">
        <v>0</v>
      </c>
      <c r="S27" s="40">
        <f t="shared" si="2"/>
        <v>0</v>
      </c>
      <c r="T27" s="38">
        <v>0</v>
      </c>
      <c r="U27" s="39">
        <v>0</v>
      </c>
      <c r="V27" s="16">
        <f t="shared" si="5"/>
        <v>0</v>
      </c>
      <c r="W27" s="17">
        <f t="shared" si="6"/>
        <v>81890</v>
      </c>
      <c r="X27" s="18">
        <f t="shared" si="7"/>
        <v>25162</v>
      </c>
      <c r="Y27" s="16">
        <f t="shared" si="8"/>
        <v>107052</v>
      </c>
      <c r="AA27" s="9"/>
      <c r="AB27" s="9"/>
    </row>
    <row r="28" spans="3:28" s="7" customFormat="1" ht="15" customHeight="1">
      <c r="C28" s="60"/>
      <c r="D28" s="26" t="s">
        <v>18</v>
      </c>
      <c r="E28" s="41">
        <f>SUM(E17:E27)</f>
        <v>560465</v>
      </c>
      <c r="F28" s="42">
        <f>SUM(F17:F27)</f>
        <v>7</v>
      </c>
      <c r="G28" s="37">
        <f t="shared" si="3"/>
        <v>560472</v>
      </c>
      <c r="H28" s="41">
        <f>SUM(H17:H27)</f>
        <v>59349</v>
      </c>
      <c r="I28" s="42">
        <f>SUM(I17:I27)</f>
        <v>157869</v>
      </c>
      <c r="J28" s="37">
        <f t="shared" si="4"/>
        <v>217218</v>
      </c>
      <c r="K28" s="41">
        <f>SUM(K17:K27)</f>
        <v>83532</v>
      </c>
      <c r="L28" s="42">
        <f>SUM(L17:L27)</f>
        <v>8587</v>
      </c>
      <c r="M28" s="37">
        <f t="shared" si="0"/>
        <v>92119</v>
      </c>
      <c r="N28" s="41">
        <f>SUM(N17:N27)</f>
        <v>4984</v>
      </c>
      <c r="O28" s="42">
        <f>SUM(O17:O27)</f>
        <v>118762</v>
      </c>
      <c r="P28" s="37">
        <f t="shared" si="1"/>
        <v>123746</v>
      </c>
      <c r="Q28" s="41">
        <f>SUM(Q17:Q27)</f>
        <v>65814</v>
      </c>
      <c r="R28" s="42">
        <f>SUM(R17:R27)</f>
        <v>142074</v>
      </c>
      <c r="S28" s="37">
        <f t="shared" si="2"/>
        <v>207888</v>
      </c>
      <c r="T28" s="41">
        <f>SUM(T17:T27)</f>
        <v>115826</v>
      </c>
      <c r="U28" s="42">
        <f>SUM(U17:U27)</f>
        <v>85015</v>
      </c>
      <c r="V28" s="13">
        <f t="shared" si="5"/>
        <v>200841</v>
      </c>
      <c r="W28" s="14">
        <f t="shared" si="6"/>
        <v>889970</v>
      </c>
      <c r="X28" s="15">
        <f t="shared" si="7"/>
        <v>512314</v>
      </c>
      <c r="Y28" s="13">
        <f t="shared" si="8"/>
        <v>1402284</v>
      </c>
      <c r="AA28" s="9"/>
      <c r="AB28" s="9"/>
    </row>
    <row r="29" spans="3:28" s="7" customFormat="1" ht="15" customHeight="1">
      <c r="C29" s="58" t="s">
        <v>63</v>
      </c>
      <c r="D29" s="27" t="s">
        <v>30</v>
      </c>
      <c r="E29" s="38">
        <v>128782</v>
      </c>
      <c r="F29" s="39">
        <v>0</v>
      </c>
      <c r="G29" s="40">
        <f t="shared" si="3"/>
        <v>128782</v>
      </c>
      <c r="H29" s="38">
        <v>6791</v>
      </c>
      <c r="I29" s="39">
        <v>121447</v>
      </c>
      <c r="J29" s="40">
        <f t="shared" si="4"/>
        <v>128238</v>
      </c>
      <c r="K29" s="38">
        <v>41852</v>
      </c>
      <c r="L29" s="39">
        <v>387</v>
      </c>
      <c r="M29" s="40">
        <f t="shared" si="0"/>
        <v>42239</v>
      </c>
      <c r="N29" s="38">
        <v>460</v>
      </c>
      <c r="O29" s="39">
        <v>12751</v>
      </c>
      <c r="P29" s="40">
        <f t="shared" si="1"/>
        <v>13211</v>
      </c>
      <c r="Q29" s="38">
        <v>0</v>
      </c>
      <c r="R29" s="39">
        <v>0</v>
      </c>
      <c r="S29" s="40">
        <f t="shared" si="2"/>
        <v>0</v>
      </c>
      <c r="T29" s="38">
        <v>0</v>
      </c>
      <c r="U29" s="39">
        <v>0</v>
      </c>
      <c r="V29" s="16">
        <f t="shared" si="5"/>
        <v>0</v>
      </c>
      <c r="W29" s="17">
        <f t="shared" si="6"/>
        <v>177885</v>
      </c>
      <c r="X29" s="18">
        <f t="shared" si="7"/>
        <v>134585</v>
      </c>
      <c r="Y29" s="16">
        <f t="shared" si="8"/>
        <v>312470</v>
      </c>
      <c r="AA29" s="9"/>
      <c r="AB29" s="9"/>
    </row>
    <row r="30" spans="3:28" s="7" customFormat="1" ht="15" customHeight="1">
      <c r="C30" s="59"/>
      <c r="D30" s="27" t="s">
        <v>32</v>
      </c>
      <c r="E30" s="38">
        <v>26866</v>
      </c>
      <c r="F30" s="39">
        <v>0</v>
      </c>
      <c r="G30" s="40">
        <f t="shared" si="3"/>
        <v>26866</v>
      </c>
      <c r="H30" s="38">
        <v>3704</v>
      </c>
      <c r="I30" s="39">
        <v>19032</v>
      </c>
      <c r="J30" s="40">
        <f t="shared" si="4"/>
        <v>22736</v>
      </c>
      <c r="K30" s="38">
        <v>0</v>
      </c>
      <c r="L30" s="39">
        <v>0</v>
      </c>
      <c r="M30" s="40">
        <f t="shared" si="0"/>
        <v>0</v>
      </c>
      <c r="N30" s="38">
        <v>54</v>
      </c>
      <c r="O30" s="39">
        <v>1242</v>
      </c>
      <c r="P30" s="40">
        <f t="shared" si="1"/>
        <v>1296</v>
      </c>
      <c r="Q30" s="38">
        <v>0</v>
      </c>
      <c r="R30" s="39">
        <v>0</v>
      </c>
      <c r="S30" s="40">
        <f t="shared" si="2"/>
        <v>0</v>
      </c>
      <c r="T30" s="38">
        <v>0</v>
      </c>
      <c r="U30" s="39">
        <v>0</v>
      </c>
      <c r="V30" s="16">
        <f t="shared" si="5"/>
        <v>0</v>
      </c>
      <c r="W30" s="17">
        <f t="shared" si="6"/>
        <v>30624</v>
      </c>
      <c r="X30" s="18">
        <f t="shared" si="7"/>
        <v>20274</v>
      </c>
      <c r="Y30" s="16">
        <f t="shared" si="8"/>
        <v>50898</v>
      </c>
      <c r="AA30" s="9"/>
      <c r="AB30" s="9"/>
    </row>
    <row r="31" spans="3:28" s="7" customFormat="1" ht="15" customHeight="1">
      <c r="C31" s="59"/>
      <c r="D31" s="27" t="s">
        <v>31</v>
      </c>
      <c r="E31" s="38">
        <v>30663</v>
      </c>
      <c r="F31" s="39">
        <v>0</v>
      </c>
      <c r="G31" s="40">
        <f t="shared" si="3"/>
        <v>30663</v>
      </c>
      <c r="H31" s="38">
        <v>5172</v>
      </c>
      <c r="I31" s="39">
        <v>14469</v>
      </c>
      <c r="J31" s="40">
        <f t="shared" si="4"/>
        <v>19641</v>
      </c>
      <c r="K31" s="38">
        <v>138</v>
      </c>
      <c r="L31" s="39">
        <v>8001</v>
      </c>
      <c r="M31" s="40">
        <f t="shared" si="0"/>
        <v>8139</v>
      </c>
      <c r="N31" s="38">
        <v>46</v>
      </c>
      <c r="O31" s="39">
        <v>492</v>
      </c>
      <c r="P31" s="40">
        <f t="shared" si="1"/>
        <v>538</v>
      </c>
      <c r="Q31" s="38">
        <v>32972</v>
      </c>
      <c r="R31" s="39">
        <v>366</v>
      </c>
      <c r="S31" s="40">
        <f t="shared" si="2"/>
        <v>33338</v>
      </c>
      <c r="T31" s="38">
        <v>0</v>
      </c>
      <c r="U31" s="39">
        <v>0</v>
      </c>
      <c r="V31" s="16">
        <f t="shared" si="5"/>
        <v>0</v>
      </c>
      <c r="W31" s="17">
        <f t="shared" si="6"/>
        <v>68991</v>
      </c>
      <c r="X31" s="18">
        <f t="shared" si="7"/>
        <v>23328</v>
      </c>
      <c r="Y31" s="16">
        <f t="shared" si="8"/>
        <v>92319</v>
      </c>
      <c r="AA31" s="9"/>
      <c r="AB31" s="9"/>
    </row>
    <row r="32" spans="3:28" s="7" customFormat="1" ht="15" customHeight="1">
      <c r="C32" s="59"/>
      <c r="D32" s="27" t="s">
        <v>33</v>
      </c>
      <c r="E32" s="38">
        <v>23686</v>
      </c>
      <c r="F32" s="39">
        <v>0</v>
      </c>
      <c r="G32" s="40">
        <f t="shared" si="3"/>
        <v>23686</v>
      </c>
      <c r="H32" s="38">
        <v>19812</v>
      </c>
      <c r="I32" s="39">
        <v>4563</v>
      </c>
      <c r="J32" s="40">
        <f t="shared" si="4"/>
        <v>24375</v>
      </c>
      <c r="K32" s="38">
        <v>198</v>
      </c>
      <c r="L32" s="39">
        <v>796</v>
      </c>
      <c r="M32" s="40">
        <f t="shared" si="0"/>
        <v>994</v>
      </c>
      <c r="N32" s="38">
        <v>95</v>
      </c>
      <c r="O32" s="39">
        <v>497</v>
      </c>
      <c r="P32" s="40">
        <f t="shared" si="1"/>
        <v>592</v>
      </c>
      <c r="Q32" s="38">
        <v>0</v>
      </c>
      <c r="R32" s="39">
        <v>0</v>
      </c>
      <c r="S32" s="40">
        <f t="shared" si="2"/>
        <v>0</v>
      </c>
      <c r="T32" s="38">
        <v>0</v>
      </c>
      <c r="U32" s="39">
        <v>0</v>
      </c>
      <c r="V32" s="16">
        <f t="shared" si="5"/>
        <v>0</v>
      </c>
      <c r="W32" s="17">
        <f t="shared" si="6"/>
        <v>43791</v>
      </c>
      <c r="X32" s="18">
        <f t="shared" si="7"/>
        <v>5856</v>
      </c>
      <c r="Y32" s="16">
        <f t="shared" si="8"/>
        <v>49647</v>
      </c>
      <c r="AA32" s="9"/>
      <c r="AB32" s="9"/>
    </row>
    <row r="33" spans="3:28" s="7" customFormat="1" ht="15" customHeight="1">
      <c r="C33" s="59"/>
      <c r="D33" s="27" t="s">
        <v>34</v>
      </c>
      <c r="E33" s="38">
        <v>26562</v>
      </c>
      <c r="F33" s="39">
        <v>0</v>
      </c>
      <c r="G33" s="40">
        <f t="shared" si="3"/>
        <v>26562</v>
      </c>
      <c r="H33" s="38">
        <v>13811</v>
      </c>
      <c r="I33" s="39">
        <v>3379</v>
      </c>
      <c r="J33" s="40">
        <f t="shared" si="4"/>
        <v>17190</v>
      </c>
      <c r="K33" s="38">
        <v>0</v>
      </c>
      <c r="L33" s="39">
        <v>80</v>
      </c>
      <c r="M33" s="40">
        <f t="shared" si="0"/>
        <v>80</v>
      </c>
      <c r="N33" s="38">
        <v>203</v>
      </c>
      <c r="O33" s="39">
        <v>2553</v>
      </c>
      <c r="P33" s="40">
        <f t="shared" si="1"/>
        <v>2756</v>
      </c>
      <c r="Q33" s="38">
        <v>0</v>
      </c>
      <c r="R33" s="39">
        <v>0</v>
      </c>
      <c r="S33" s="40">
        <f t="shared" si="2"/>
        <v>0</v>
      </c>
      <c r="T33" s="38">
        <v>0</v>
      </c>
      <c r="U33" s="39">
        <v>0</v>
      </c>
      <c r="V33" s="16">
        <f t="shared" si="5"/>
        <v>0</v>
      </c>
      <c r="W33" s="17">
        <f t="shared" si="6"/>
        <v>40576</v>
      </c>
      <c r="X33" s="18">
        <f t="shared" si="7"/>
        <v>6012</v>
      </c>
      <c r="Y33" s="16">
        <f t="shared" si="8"/>
        <v>46588</v>
      </c>
      <c r="AA33" s="9"/>
      <c r="AB33" s="9"/>
    </row>
    <row r="34" spans="3:28" s="7" customFormat="1" ht="15" customHeight="1">
      <c r="C34" s="60"/>
      <c r="D34" s="26" t="s">
        <v>18</v>
      </c>
      <c r="E34" s="41">
        <f>SUM(E29:E33)</f>
        <v>236559</v>
      </c>
      <c r="F34" s="42">
        <f>SUM(F29:F33)</f>
        <v>0</v>
      </c>
      <c r="G34" s="37">
        <f t="shared" si="3"/>
        <v>236559</v>
      </c>
      <c r="H34" s="41">
        <f>SUM(H29:H33)</f>
        <v>49290</v>
      </c>
      <c r="I34" s="42">
        <f>SUM(I29:I33)</f>
        <v>162890</v>
      </c>
      <c r="J34" s="37">
        <f t="shared" si="4"/>
        <v>212180</v>
      </c>
      <c r="K34" s="41">
        <f>SUM(K29:K33)</f>
        <v>42188</v>
      </c>
      <c r="L34" s="42">
        <f>SUM(L29:L33)</f>
        <v>9264</v>
      </c>
      <c r="M34" s="37">
        <f t="shared" si="0"/>
        <v>51452</v>
      </c>
      <c r="N34" s="41">
        <f>SUM(N29:N33)</f>
        <v>858</v>
      </c>
      <c r="O34" s="42">
        <f>SUM(O29:O33)</f>
        <v>17535</v>
      </c>
      <c r="P34" s="37">
        <f t="shared" si="1"/>
        <v>18393</v>
      </c>
      <c r="Q34" s="41">
        <f>SUM(Q29:Q33)</f>
        <v>32972</v>
      </c>
      <c r="R34" s="42">
        <f>SUM(R29:R33)</f>
        <v>366</v>
      </c>
      <c r="S34" s="37">
        <f t="shared" si="2"/>
        <v>33338</v>
      </c>
      <c r="T34" s="41">
        <f>SUM(T29:T33)</f>
        <v>0</v>
      </c>
      <c r="U34" s="42">
        <f>SUM(U29:U33)</f>
        <v>0</v>
      </c>
      <c r="V34" s="13">
        <f t="shared" si="5"/>
        <v>0</v>
      </c>
      <c r="W34" s="14">
        <f t="shared" si="6"/>
        <v>361867</v>
      </c>
      <c r="X34" s="15">
        <f t="shared" si="7"/>
        <v>190055</v>
      </c>
      <c r="Y34" s="13">
        <f t="shared" si="8"/>
        <v>551922</v>
      </c>
      <c r="AA34" s="9"/>
      <c r="AB34" s="9"/>
    </row>
    <row r="35" spans="3:28" s="7" customFormat="1" ht="15" customHeight="1">
      <c r="C35" s="58" t="s">
        <v>64</v>
      </c>
      <c r="D35" s="29" t="s">
        <v>35</v>
      </c>
      <c r="E35" s="38">
        <v>11410</v>
      </c>
      <c r="F35" s="39">
        <v>0</v>
      </c>
      <c r="G35" s="40">
        <f t="shared" si="3"/>
        <v>11410</v>
      </c>
      <c r="H35" s="38">
        <v>3585</v>
      </c>
      <c r="I35" s="39">
        <v>10028</v>
      </c>
      <c r="J35" s="40">
        <f t="shared" si="4"/>
        <v>13613</v>
      </c>
      <c r="K35" s="38">
        <v>10</v>
      </c>
      <c r="L35" s="39">
        <v>270</v>
      </c>
      <c r="M35" s="40">
        <f t="shared" si="0"/>
        <v>280</v>
      </c>
      <c r="N35" s="38">
        <v>29</v>
      </c>
      <c r="O35" s="39">
        <v>281</v>
      </c>
      <c r="P35" s="40">
        <f t="shared" si="1"/>
        <v>310</v>
      </c>
      <c r="Q35" s="38">
        <v>0</v>
      </c>
      <c r="R35" s="39">
        <v>0</v>
      </c>
      <c r="S35" s="40">
        <f t="shared" si="2"/>
        <v>0</v>
      </c>
      <c r="T35" s="38">
        <v>0</v>
      </c>
      <c r="U35" s="39">
        <v>0</v>
      </c>
      <c r="V35" s="16">
        <f t="shared" si="5"/>
        <v>0</v>
      </c>
      <c r="W35" s="17">
        <f t="shared" si="6"/>
        <v>15034</v>
      </c>
      <c r="X35" s="18">
        <f t="shared" si="7"/>
        <v>10579</v>
      </c>
      <c r="Y35" s="16">
        <f t="shared" si="8"/>
        <v>25613</v>
      </c>
      <c r="AA35" s="9"/>
      <c r="AB35" s="9"/>
    </row>
    <row r="36" spans="3:28" s="7" customFormat="1" ht="15" customHeight="1">
      <c r="C36" s="59"/>
      <c r="D36" s="27" t="s">
        <v>36</v>
      </c>
      <c r="E36" s="38">
        <v>12264</v>
      </c>
      <c r="F36" s="39">
        <v>0</v>
      </c>
      <c r="G36" s="40">
        <f t="shared" si="3"/>
        <v>12264</v>
      </c>
      <c r="H36" s="38">
        <v>3389</v>
      </c>
      <c r="I36" s="39">
        <v>12061</v>
      </c>
      <c r="J36" s="40">
        <f t="shared" si="4"/>
        <v>15450</v>
      </c>
      <c r="K36" s="38">
        <v>0</v>
      </c>
      <c r="L36" s="39">
        <v>0</v>
      </c>
      <c r="M36" s="40">
        <f t="shared" si="0"/>
        <v>0</v>
      </c>
      <c r="N36" s="38">
        <v>8</v>
      </c>
      <c r="O36" s="39">
        <v>1518</v>
      </c>
      <c r="P36" s="40">
        <f t="shared" si="1"/>
        <v>1526</v>
      </c>
      <c r="Q36" s="38">
        <v>0</v>
      </c>
      <c r="R36" s="39">
        <v>0</v>
      </c>
      <c r="S36" s="40">
        <f t="shared" si="2"/>
        <v>0</v>
      </c>
      <c r="T36" s="38">
        <v>0</v>
      </c>
      <c r="U36" s="39">
        <v>0</v>
      </c>
      <c r="V36" s="16">
        <f t="shared" si="5"/>
        <v>0</v>
      </c>
      <c r="W36" s="17">
        <f t="shared" si="6"/>
        <v>15661</v>
      </c>
      <c r="X36" s="18">
        <f t="shared" si="7"/>
        <v>13579</v>
      </c>
      <c r="Y36" s="16">
        <f t="shared" si="8"/>
        <v>29240</v>
      </c>
      <c r="AA36" s="9"/>
      <c r="AB36" s="9"/>
    </row>
    <row r="37" spans="3:28" s="7" customFormat="1" ht="15" customHeight="1">
      <c r="C37" s="59"/>
      <c r="D37" s="27" t="s">
        <v>37</v>
      </c>
      <c r="E37" s="38">
        <v>12701</v>
      </c>
      <c r="F37" s="39">
        <v>0</v>
      </c>
      <c r="G37" s="40">
        <f t="shared" si="3"/>
        <v>12701</v>
      </c>
      <c r="H37" s="38">
        <v>1322</v>
      </c>
      <c r="I37" s="39">
        <v>3454</v>
      </c>
      <c r="J37" s="40">
        <f t="shared" si="4"/>
        <v>4776</v>
      </c>
      <c r="K37" s="38">
        <v>0</v>
      </c>
      <c r="L37" s="39">
        <v>0</v>
      </c>
      <c r="M37" s="40">
        <f t="shared" si="0"/>
        <v>0</v>
      </c>
      <c r="N37" s="38">
        <v>17</v>
      </c>
      <c r="O37" s="39">
        <v>7824</v>
      </c>
      <c r="P37" s="40">
        <f t="shared" si="1"/>
        <v>7841</v>
      </c>
      <c r="Q37" s="38">
        <v>0</v>
      </c>
      <c r="R37" s="39">
        <v>0</v>
      </c>
      <c r="S37" s="40">
        <f t="shared" si="2"/>
        <v>0</v>
      </c>
      <c r="T37" s="38">
        <v>0</v>
      </c>
      <c r="U37" s="39">
        <v>0</v>
      </c>
      <c r="V37" s="16">
        <f t="shared" si="5"/>
        <v>0</v>
      </c>
      <c r="W37" s="17">
        <f t="shared" si="6"/>
        <v>14040</v>
      </c>
      <c r="X37" s="18">
        <f t="shared" si="7"/>
        <v>11278</v>
      </c>
      <c r="Y37" s="16">
        <f t="shared" si="8"/>
        <v>25318</v>
      </c>
      <c r="AA37" s="9"/>
      <c r="AB37" s="9"/>
    </row>
    <row r="38" spans="3:28" s="7" customFormat="1" ht="15" customHeight="1">
      <c r="C38" s="59"/>
      <c r="D38" s="27" t="s">
        <v>38</v>
      </c>
      <c r="E38" s="38">
        <v>43287</v>
      </c>
      <c r="F38" s="39">
        <v>24</v>
      </c>
      <c r="G38" s="40">
        <f t="shared" si="3"/>
        <v>43311</v>
      </c>
      <c r="H38" s="38">
        <v>4712</v>
      </c>
      <c r="I38" s="39">
        <v>12119</v>
      </c>
      <c r="J38" s="40">
        <f t="shared" si="4"/>
        <v>16831</v>
      </c>
      <c r="K38" s="38">
        <v>500</v>
      </c>
      <c r="L38" s="39">
        <v>16941</v>
      </c>
      <c r="M38" s="40">
        <f t="shared" si="0"/>
        <v>17441</v>
      </c>
      <c r="N38" s="38">
        <v>504</v>
      </c>
      <c r="O38" s="39">
        <v>27423</v>
      </c>
      <c r="P38" s="40">
        <f t="shared" si="1"/>
        <v>27927</v>
      </c>
      <c r="Q38" s="38">
        <v>40559</v>
      </c>
      <c r="R38" s="39">
        <v>8100</v>
      </c>
      <c r="S38" s="40">
        <f t="shared" si="2"/>
        <v>48659</v>
      </c>
      <c r="T38" s="38">
        <v>0</v>
      </c>
      <c r="U38" s="39">
        <v>0</v>
      </c>
      <c r="V38" s="16">
        <f t="shared" si="5"/>
        <v>0</v>
      </c>
      <c r="W38" s="17">
        <f t="shared" si="6"/>
        <v>89562</v>
      </c>
      <c r="X38" s="18">
        <f t="shared" si="7"/>
        <v>64607</v>
      </c>
      <c r="Y38" s="16">
        <f t="shared" si="8"/>
        <v>154169</v>
      </c>
      <c r="AA38" s="9"/>
      <c r="AB38" s="9"/>
    </row>
    <row r="39" spans="3:28" s="7" customFormat="1" ht="15" customHeight="1">
      <c r="C39" s="59"/>
      <c r="D39" s="27" t="s">
        <v>39</v>
      </c>
      <c r="E39" s="38">
        <v>44934</v>
      </c>
      <c r="F39" s="39">
        <v>544</v>
      </c>
      <c r="G39" s="40">
        <f t="shared" si="3"/>
        <v>45478</v>
      </c>
      <c r="H39" s="38">
        <v>5093</v>
      </c>
      <c r="I39" s="39">
        <v>47523</v>
      </c>
      <c r="J39" s="40">
        <f t="shared" si="4"/>
        <v>52616</v>
      </c>
      <c r="K39" s="38">
        <v>0</v>
      </c>
      <c r="L39" s="39">
        <v>11486</v>
      </c>
      <c r="M39" s="40">
        <f t="shared" si="0"/>
        <v>11486</v>
      </c>
      <c r="N39" s="38">
        <v>245</v>
      </c>
      <c r="O39" s="39">
        <v>21308</v>
      </c>
      <c r="P39" s="40">
        <f t="shared" si="1"/>
        <v>21553</v>
      </c>
      <c r="Q39" s="38">
        <v>28992</v>
      </c>
      <c r="R39" s="39">
        <v>120</v>
      </c>
      <c r="S39" s="40">
        <f t="shared" si="2"/>
        <v>29112</v>
      </c>
      <c r="T39" s="38">
        <v>0</v>
      </c>
      <c r="U39" s="39">
        <v>0</v>
      </c>
      <c r="V39" s="16">
        <f t="shared" si="5"/>
        <v>0</v>
      </c>
      <c r="W39" s="17">
        <f t="shared" si="6"/>
        <v>79264</v>
      </c>
      <c r="X39" s="18">
        <f t="shared" si="7"/>
        <v>80981</v>
      </c>
      <c r="Y39" s="16">
        <f t="shared" si="8"/>
        <v>160245</v>
      </c>
      <c r="AA39" s="9"/>
      <c r="AB39" s="9"/>
    </row>
    <row r="40" spans="3:28" s="7" customFormat="1" ht="15" customHeight="1">
      <c r="C40" s="59"/>
      <c r="D40" s="27" t="s">
        <v>40</v>
      </c>
      <c r="E40" s="38">
        <v>6660</v>
      </c>
      <c r="F40" s="39">
        <v>0</v>
      </c>
      <c r="G40" s="40">
        <f t="shared" si="3"/>
        <v>6660</v>
      </c>
      <c r="H40" s="38">
        <v>631</v>
      </c>
      <c r="I40" s="39">
        <v>545</v>
      </c>
      <c r="J40" s="40">
        <f t="shared" si="4"/>
        <v>1176</v>
      </c>
      <c r="K40" s="38">
        <v>34</v>
      </c>
      <c r="L40" s="39">
        <v>0</v>
      </c>
      <c r="M40" s="40">
        <f t="shared" si="0"/>
        <v>34</v>
      </c>
      <c r="N40" s="38">
        <v>16</v>
      </c>
      <c r="O40" s="39">
        <v>1018</v>
      </c>
      <c r="P40" s="40">
        <f t="shared" si="1"/>
        <v>1034</v>
      </c>
      <c r="Q40" s="38">
        <v>0</v>
      </c>
      <c r="R40" s="39">
        <v>0</v>
      </c>
      <c r="S40" s="40">
        <f t="shared" si="2"/>
        <v>0</v>
      </c>
      <c r="T40" s="38">
        <v>0</v>
      </c>
      <c r="U40" s="39">
        <v>0</v>
      </c>
      <c r="V40" s="16">
        <f t="shared" si="5"/>
        <v>0</v>
      </c>
      <c r="W40" s="17">
        <f t="shared" si="6"/>
        <v>7341</v>
      </c>
      <c r="X40" s="18">
        <f t="shared" si="7"/>
        <v>1563</v>
      </c>
      <c r="Y40" s="16">
        <f t="shared" si="8"/>
        <v>8904</v>
      </c>
      <c r="AA40" s="9"/>
      <c r="AB40" s="9"/>
    </row>
    <row r="41" spans="3:28" s="7" customFormat="1" ht="15" customHeight="1">
      <c r="C41" s="59"/>
      <c r="D41" s="27" t="s">
        <v>41</v>
      </c>
      <c r="E41" s="38">
        <v>10676</v>
      </c>
      <c r="F41" s="39">
        <v>0</v>
      </c>
      <c r="G41" s="40">
        <f t="shared" si="3"/>
        <v>10676</v>
      </c>
      <c r="H41" s="38">
        <v>544</v>
      </c>
      <c r="I41" s="39">
        <v>994</v>
      </c>
      <c r="J41" s="40">
        <f t="shared" si="4"/>
        <v>1538</v>
      </c>
      <c r="K41" s="38">
        <v>0</v>
      </c>
      <c r="L41" s="39">
        <v>0</v>
      </c>
      <c r="M41" s="40">
        <f t="shared" si="0"/>
        <v>0</v>
      </c>
      <c r="N41" s="38">
        <v>0</v>
      </c>
      <c r="O41" s="39">
        <v>574</v>
      </c>
      <c r="P41" s="40">
        <f t="shared" si="1"/>
        <v>574</v>
      </c>
      <c r="Q41" s="38">
        <v>0</v>
      </c>
      <c r="R41" s="39">
        <v>0</v>
      </c>
      <c r="S41" s="40">
        <f t="shared" si="2"/>
        <v>0</v>
      </c>
      <c r="T41" s="38">
        <v>0</v>
      </c>
      <c r="U41" s="39">
        <v>0</v>
      </c>
      <c r="V41" s="16">
        <f t="shared" si="5"/>
        <v>0</v>
      </c>
      <c r="W41" s="17">
        <f t="shared" si="6"/>
        <v>11220</v>
      </c>
      <c r="X41" s="18">
        <f t="shared" si="7"/>
        <v>1568</v>
      </c>
      <c r="Y41" s="16">
        <f t="shared" si="8"/>
        <v>12788</v>
      </c>
      <c r="AA41" s="9"/>
      <c r="AB41" s="9"/>
    </row>
    <row r="42" spans="3:28" s="7" customFormat="1" ht="15" customHeight="1">
      <c r="C42" s="60"/>
      <c r="D42" s="26" t="s">
        <v>18</v>
      </c>
      <c r="E42" s="41">
        <f>SUM(E35:E41)</f>
        <v>141932</v>
      </c>
      <c r="F42" s="42">
        <f>SUM(F35:F41)</f>
        <v>568</v>
      </c>
      <c r="G42" s="37">
        <f t="shared" si="3"/>
        <v>142500</v>
      </c>
      <c r="H42" s="41">
        <f>SUM(H35:H41)</f>
        <v>19276</v>
      </c>
      <c r="I42" s="42">
        <f>SUM(I35:I41)</f>
        <v>86724</v>
      </c>
      <c r="J42" s="37">
        <f t="shared" si="4"/>
        <v>106000</v>
      </c>
      <c r="K42" s="41">
        <f>SUM(K35:K41)</f>
        <v>544</v>
      </c>
      <c r="L42" s="42">
        <f>SUM(L35:L41)</f>
        <v>28697</v>
      </c>
      <c r="M42" s="37">
        <f t="shared" si="0"/>
        <v>29241</v>
      </c>
      <c r="N42" s="41">
        <f>SUM(N35:N41)</f>
        <v>819</v>
      </c>
      <c r="O42" s="42">
        <f>SUM(O35:O41)</f>
        <v>59946</v>
      </c>
      <c r="P42" s="37">
        <f t="shared" si="1"/>
        <v>60765</v>
      </c>
      <c r="Q42" s="41">
        <f>SUM(Q35:Q41)</f>
        <v>69551</v>
      </c>
      <c r="R42" s="42">
        <f>SUM(R35:R41)</f>
        <v>8220</v>
      </c>
      <c r="S42" s="37">
        <f t="shared" si="2"/>
        <v>77771</v>
      </c>
      <c r="T42" s="41">
        <f>SUM(T35:T41)</f>
        <v>0</v>
      </c>
      <c r="U42" s="42">
        <f>SUM(U35:U41)</f>
        <v>0</v>
      </c>
      <c r="V42" s="13">
        <f t="shared" si="5"/>
        <v>0</v>
      </c>
      <c r="W42" s="14">
        <f t="shared" si="6"/>
        <v>232122</v>
      </c>
      <c r="X42" s="15">
        <f t="shared" si="7"/>
        <v>184155</v>
      </c>
      <c r="Y42" s="13">
        <f t="shared" si="8"/>
        <v>416277</v>
      </c>
      <c r="AA42" s="9"/>
      <c r="AB42" s="9"/>
    </row>
    <row r="43" spans="3:28" s="7" customFormat="1" ht="15" customHeight="1">
      <c r="C43" s="61" t="s">
        <v>65</v>
      </c>
      <c r="D43" s="27" t="s">
        <v>42</v>
      </c>
      <c r="E43" s="38">
        <v>33003</v>
      </c>
      <c r="F43" s="39">
        <v>0</v>
      </c>
      <c r="G43" s="40">
        <f t="shared" si="3"/>
        <v>33003</v>
      </c>
      <c r="H43" s="38">
        <v>16403</v>
      </c>
      <c r="I43" s="39">
        <v>5085</v>
      </c>
      <c r="J43" s="40">
        <f t="shared" si="4"/>
        <v>21488</v>
      </c>
      <c r="K43" s="38">
        <v>1570</v>
      </c>
      <c r="L43" s="39">
        <v>395</v>
      </c>
      <c r="M43" s="40">
        <f t="shared" si="0"/>
        <v>1965</v>
      </c>
      <c r="N43" s="38">
        <v>14</v>
      </c>
      <c r="O43" s="39">
        <v>3091</v>
      </c>
      <c r="P43" s="40">
        <f t="shared" si="1"/>
        <v>3105</v>
      </c>
      <c r="Q43" s="38">
        <v>11279</v>
      </c>
      <c r="R43" s="39">
        <v>9301</v>
      </c>
      <c r="S43" s="40">
        <f t="shared" si="2"/>
        <v>20580</v>
      </c>
      <c r="T43" s="38">
        <v>0</v>
      </c>
      <c r="U43" s="39">
        <v>0</v>
      </c>
      <c r="V43" s="16">
        <f t="shared" si="5"/>
        <v>0</v>
      </c>
      <c r="W43" s="17">
        <f t="shared" si="6"/>
        <v>62269</v>
      </c>
      <c r="X43" s="18">
        <f t="shared" si="7"/>
        <v>17872</v>
      </c>
      <c r="Y43" s="16">
        <f t="shared" si="8"/>
        <v>80141</v>
      </c>
      <c r="AA43" s="9"/>
      <c r="AB43" s="9"/>
    </row>
    <row r="44" spans="3:28" s="7" customFormat="1" ht="15" customHeight="1">
      <c r="C44" s="62"/>
      <c r="D44" s="27" t="s">
        <v>43</v>
      </c>
      <c r="E44" s="38">
        <v>33380</v>
      </c>
      <c r="F44" s="39">
        <v>0</v>
      </c>
      <c r="G44" s="40">
        <f t="shared" si="3"/>
        <v>33380</v>
      </c>
      <c r="H44" s="38">
        <v>2693</v>
      </c>
      <c r="I44" s="39">
        <v>7783</v>
      </c>
      <c r="J44" s="40">
        <f t="shared" si="4"/>
        <v>10476</v>
      </c>
      <c r="K44" s="38">
        <v>0</v>
      </c>
      <c r="L44" s="39">
        <v>5166</v>
      </c>
      <c r="M44" s="40">
        <f t="shared" si="0"/>
        <v>5166</v>
      </c>
      <c r="N44" s="38">
        <v>183</v>
      </c>
      <c r="O44" s="39">
        <v>7635</v>
      </c>
      <c r="P44" s="40">
        <f t="shared" si="1"/>
        <v>7818</v>
      </c>
      <c r="Q44" s="38">
        <v>0</v>
      </c>
      <c r="R44" s="39">
        <v>0</v>
      </c>
      <c r="S44" s="40">
        <f t="shared" si="2"/>
        <v>0</v>
      </c>
      <c r="T44" s="38">
        <v>0</v>
      </c>
      <c r="U44" s="39">
        <v>0</v>
      </c>
      <c r="V44" s="16">
        <f t="shared" si="5"/>
        <v>0</v>
      </c>
      <c r="W44" s="17">
        <f t="shared" si="6"/>
        <v>36256</v>
      </c>
      <c r="X44" s="18">
        <f t="shared" si="7"/>
        <v>20584</v>
      </c>
      <c r="Y44" s="16">
        <f t="shared" si="8"/>
        <v>56840</v>
      </c>
      <c r="AA44" s="9"/>
      <c r="AB44" s="9"/>
    </row>
    <row r="45" spans="3:28" s="7" customFormat="1" ht="15" customHeight="1">
      <c r="C45" s="62"/>
      <c r="D45" s="27" t="s">
        <v>44</v>
      </c>
      <c r="E45" s="38">
        <v>22575</v>
      </c>
      <c r="F45" s="39">
        <v>0</v>
      </c>
      <c r="G45" s="40">
        <f t="shared" si="3"/>
        <v>22575</v>
      </c>
      <c r="H45" s="38">
        <v>2364</v>
      </c>
      <c r="I45" s="39">
        <v>29276</v>
      </c>
      <c r="J45" s="40">
        <f t="shared" si="4"/>
        <v>31640</v>
      </c>
      <c r="K45" s="38">
        <v>0</v>
      </c>
      <c r="L45" s="39">
        <v>2896</v>
      </c>
      <c r="M45" s="40">
        <f t="shared" si="0"/>
        <v>2896</v>
      </c>
      <c r="N45" s="38">
        <v>468</v>
      </c>
      <c r="O45" s="39">
        <v>2122</v>
      </c>
      <c r="P45" s="40">
        <f t="shared" si="1"/>
        <v>2590</v>
      </c>
      <c r="Q45" s="38">
        <v>4402</v>
      </c>
      <c r="R45" s="39">
        <v>20516</v>
      </c>
      <c r="S45" s="40">
        <f t="shared" si="2"/>
        <v>24918</v>
      </c>
      <c r="T45" s="38">
        <v>0</v>
      </c>
      <c r="U45" s="39">
        <v>0</v>
      </c>
      <c r="V45" s="16">
        <f t="shared" si="5"/>
        <v>0</v>
      </c>
      <c r="W45" s="17">
        <f t="shared" si="6"/>
        <v>29809</v>
      </c>
      <c r="X45" s="18">
        <f t="shared" si="7"/>
        <v>54810</v>
      </c>
      <c r="Y45" s="16">
        <f t="shared" si="8"/>
        <v>84619</v>
      </c>
      <c r="AA45" s="9"/>
      <c r="AB45" s="9"/>
    </row>
    <row r="46" spans="3:28" s="7" customFormat="1" ht="15" customHeight="1">
      <c r="C46" s="62"/>
      <c r="D46" s="27" t="s">
        <v>45</v>
      </c>
      <c r="E46" s="38">
        <v>5824</v>
      </c>
      <c r="F46" s="39">
        <v>0</v>
      </c>
      <c r="G46" s="40">
        <f t="shared" si="3"/>
        <v>5824</v>
      </c>
      <c r="H46" s="38">
        <v>831</v>
      </c>
      <c r="I46" s="39">
        <v>84</v>
      </c>
      <c r="J46" s="40">
        <f t="shared" si="4"/>
        <v>915</v>
      </c>
      <c r="K46" s="38">
        <v>157</v>
      </c>
      <c r="L46" s="39">
        <v>0</v>
      </c>
      <c r="M46" s="40">
        <f t="shared" si="0"/>
        <v>157</v>
      </c>
      <c r="N46" s="38">
        <v>6</v>
      </c>
      <c r="O46" s="39">
        <v>740</v>
      </c>
      <c r="P46" s="40">
        <f t="shared" si="1"/>
        <v>746</v>
      </c>
      <c r="Q46" s="38">
        <v>0</v>
      </c>
      <c r="R46" s="39">
        <v>0</v>
      </c>
      <c r="S46" s="40">
        <f t="shared" si="2"/>
        <v>0</v>
      </c>
      <c r="T46" s="38">
        <v>0</v>
      </c>
      <c r="U46" s="39">
        <v>0</v>
      </c>
      <c r="V46" s="16">
        <f t="shared" si="5"/>
        <v>0</v>
      </c>
      <c r="W46" s="17">
        <f t="shared" si="6"/>
        <v>6818</v>
      </c>
      <c r="X46" s="18">
        <f t="shared" si="7"/>
        <v>824</v>
      </c>
      <c r="Y46" s="16">
        <f t="shared" si="8"/>
        <v>7642</v>
      </c>
      <c r="AA46" s="9"/>
      <c r="AB46" s="9"/>
    </row>
    <row r="47" spans="3:28" s="7" customFormat="1" ht="15" customHeight="1">
      <c r="C47" s="62"/>
      <c r="D47" s="27" t="s">
        <v>46</v>
      </c>
      <c r="E47" s="38">
        <v>11649</v>
      </c>
      <c r="F47" s="39">
        <v>0</v>
      </c>
      <c r="G47" s="40">
        <f t="shared" si="3"/>
        <v>11649</v>
      </c>
      <c r="H47" s="38">
        <v>6458</v>
      </c>
      <c r="I47" s="39">
        <v>1409</v>
      </c>
      <c r="J47" s="40">
        <f t="shared" si="4"/>
        <v>7867</v>
      </c>
      <c r="K47" s="38">
        <v>0</v>
      </c>
      <c r="L47" s="39">
        <v>0</v>
      </c>
      <c r="M47" s="40">
        <f t="shared" si="0"/>
        <v>0</v>
      </c>
      <c r="N47" s="38">
        <v>24</v>
      </c>
      <c r="O47" s="39">
        <v>161</v>
      </c>
      <c r="P47" s="40">
        <f t="shared" si="1"/>
        <v>185</v>
      </c>
      <c r="Q47" s="38">
        <v>0</v>
      </c>
      <c r="R47" s="39">
        <v>0</v>
      </c>
      <c r="S47" s="40">
        <f t="shared" si="2"/>
        <v>0</v>
      </c>
      <c r="T47" s="38">
        <v>0</v>
      </c>
      <c r="U47" s="39">
        <v>0</v>
      </c>
      <c r="V47" s="16">
        <f t="shared" si="5"/>
        <v>0</v>
      </c>
      <c r="W47" s="17">
        <f t="shared" si="6"/>
        <v>18131</v>
      </c>
      <c r="X47" s="18">
        <f t="shared" si="7"/>
        <v>1570</v>
      </c>
      <c r="Y47" s="16">
        <f t="shared" si="8"/>
        <v>19701</v>
      </c>
      <c r="AA47" s="9"/>
      <c r="AB47" s="9"/>
    </row>
    <row r="48" spans="3:28" s="7" customFormat="1" ht="15" customHeight="1">
      <c r="C48" s="63"/>
      <c r="D48" s="26" t="s">
        <v>18</v>
      </c>
      <c r="E48" s="41">
        <f>SUM(E43:E47)</f>
        <v>106431</v>
      </c>
      <c r="F48" s="42">
        <f>SUM(F43:F47)</f>
        <v>0</v>
      </c>
      <c r="G48" s="37">
        <f t="shared" si="3"/>
        <v>106431</v>
      </c>
      <c r="H48" s="41">
        <f>SUM(H43:H47)</f>
        <v>28749</v>
      </c>
      <c r="I48" s="42">
        <f>SUM(I43:I47)</f>
        <v>43637</v>
      </c>
      <c r="J48" s="37">
        <f t="shared" si="4"/>
        <v>72386</v>
      </c>
      <c r="K48" s="41">
        <f>SUM(K43:K47)</f>
        <v>1727</v>
      </c>
      <c r="L48" s="42">
        <f>SUM(L43:L47)</f>
        <v>8457</v>
      </c>
      <c r="M48" s="37">
        <f t="shared" si="0"/>
        <v>10184</v>
      </c>
      <c r="N48" s="41">
        <f>SUM(N43:N47)</f>
        <v>695</v>
      </c>
      <c r="O48" s="42">
        <f>SUM(O43:O47)</f>
        <v>13749</v>
      </c>
      <c r="P48" s="37">
        <f t="shared" si="1"/>
        <v>14444</v>
      </c>
      <c r="Q48" s="41">
        <f>SUM(Q43:Q47)</f>
        <v>15681</v>
      </c>
      <c r="R48" s="42">
        <f>SUM(R43:R47)</f>
        <v>29817</v>
      </c>
      <c r="S48" s="37">
        <f t="shared" si="2"/>
        <v>45498</v>
      </c>
      <c r="T48" s="41">
        <f>SUM(T43:T47)</f>
        <v>0</v>
      </c>
      <c r="U48" s="42">
        <f>SUM(U43:U47)</f>
        <v>0</v>
      </c>
      <c r="V48" s="13">
        <f t="shared" si="5"/>
        <v>0</v>
      </c>
      <c r="W48" s="14">
        <f t="shared" si="6"/>
        <v>153283</v>
      </c>
      <c r="X48" s="15">
        <f t="shared" si="7"/>
        <v>95660</v>
      </c>
      <c r="Y48" s="13">
        <f t="shared" si="8"/>
        <v>248943</v>
      </c>
      <c r="AA48" s="9"/>
      <c r="AB48" s="9"/>
    </row>
    <row r="49" spans="3:28" s="7" customFormat="1" ht="15" customHeight="1">
      <c r="C49" s="58" t="s">
        <v>66</v>
      </c>
      <c r="D49" s="27" t="s">
        <v>47</v>
      </c>
      <c r="E49" s="38">
        <v>6721</v>
      </c>
      <c r="F49" s="39">
        <v>0</v>
      </c>
      <c r="G49" s="40">
        <f t="shared" si="3"/>
        <v>6721</v>
      </c>
      <c r="H49" s="38">
        <v>183</v>
      </c>
      <c r="I49" s="39">
        <v>935</v>
      </c>
      <c r="J49" s="40">
        <f t="shared" si="4"/>
        <v>1118</v>
      </c>
      <c r="K49" s="38">
        <v>538</v>
      </c>
      <c r="L49" s="39">
        <v>0</v>
      </c>
      <c r="M49" s="40">
        <f t="shared" si="0"/>
        <v>538</v>
      </c>
      <c r="N49" s="38">
        <v>0</v>
      </c>
      <c r="O49" s="39">
        <v>1285</v>
      </c>
      <c r="P49" s="40">
        <f t="shared" si="1"/>
        <v>1285</v>
      </c>
      <c r="Q49" s="38">
        <v>0</v>
      </c>
      <c r="R49" s="39">
        <v>0</v>
      </c>
      <c r="S49" s="40">
        <f t="shared" si="2"/>
        <v>0</v>
      </c>
      <c r="T49" s="38">
        <v>0</v>
      </c>
      <c r="U49" s="39">
        <v>0</v>
      </c>
      <c r="V49" s="16">
        <f t="shared" si="5"/>
        <v>0</v>
      </c>
      <c r="W49" s="17">
        <f t="shared" si="6"/>
        <v>7442</v>
      </c>
      <c r="X49" s="18">
        <f t="shared" si="7"/>
        <v>2220</v>
      </c>
      <c r="Y49" s="16">
        <f t="shared" si="8"/>
        <v>9662</v>
      </c>
      <c r="AA49" s="9"/>
      <c r="AB49" s="9"/>
    </row>
    <row r="50" spans="3:28" s="7" customFormat="1" ht="15" customHeight="1">
      <c r="C50" s="59"/>
      <c r="D50" s="27" t="s">
        <v>48</v>
      </c>
      <c r="E50" s="38">
        <v>24465</v>
      </c>
      <c r="F50" s="39">
        <v>0</v>
      </c>
      <c r="G50" s="40">
        <f t="shared" si="3"/>
        <v>24465</v>
      </c>
      <c r="H50" s="38">
        <v>1580</v>
      </c>
      <c r="I50" s="39">
        <v>7728</v>
      </c>
      <c r="J50" s="40">
        <f t="shared" si="4"/>
        <v>9308</v>
      </c>
      <c r="K50" s="38">
        <v>601</v>
      </c>
      <c r="L50" s="39">
        <v>0</v>
      </c>
      <c r="M50" s="40">
        <f t="shared" si="0"/>
        <v>601</v>
      </c>
      <c r="N50" s="38">
        <v>139</v>
      </c>
      <c r="O50" s="39">
        <v>1835</v>
      </c>
      <c r="P50" s="40">
        <f t="shared" si="1"/>
        <v>1974</v>
      </c>
      <c r="Q50" s="38">
        <v>0</v>
      </c>
      <c r="R50" s="39">
        <v>0</v>
      </c>
      <c r="S50" s="40">
        <f t="shared" si="2"/>
        <v>0</v>
      </c>
      <c r="T50" s="38">
        <v>0</v>
      </c>
      <c r="U50" s="39">
        <v>0</v>
      </c>
      <c r="V50" s="16">
        <f t="shared" si="5"/>
        <v>0</v>
      </c>
      <c r="W50" s="17">
        <f t="shared" si="6"/>
        <v>26785</v>
      </c>
      <c r="X50" s="18">
        <f t="shared" si="7"/>
        <v>9563</v>
      </c>
      <c r="Y50" s="16">
        <f t="shared" si="8"/>
        <v>36348</v>
      </c>
      <c r="AA50" s="9"/>
      <c r="AB50" s="9"/>
    </row>
    <row r="51" spans="3:28" s="7" customFormat="1" ht="15" customHeight="1">
      <c r="C51" s="59"/>
      <c r="D51" s="27" t="s">
        <v>49</v>
      </c>
      <c r="E51" s="38">
        <v>23873</v>
      </c>
      <c r="F51" s="39">
        <v>0</v>
      </c>
      <c r="G51" s="40">
        <f t="shared" si="3"/>
        <v>23873</v>
      </c>
      <c r="H51" s="38">
        <v>7885</v>
      </c>
      <c r="I51" s="39">
        <v>2901</v>
      </c>
      <c r="J51" s="40">
        <f t="shared" si="4"/>
        <v>10786</v>
      </c>
      <c r="K51" s="38">
        <v>735</v>
      </c>
      <c r="L51" s="39">
        <v>319</v>
      </c>
      <c r="M51" s="40">
        <f t="shared" si="0"/>
        <v>1054</v>
      </c>
      <c r="N51" s="38">
        <v>51</v>
      </c>
      <c r="O51" s="39">
        <v>2851</v>
      </c>
      <c r="P51" s="40">
        <f t="shared" si="1"/>
        <v>2902</v>
      </c>
      <c r="Q51" s="38">
        <v>4999</v>
      </c>
      <c r="R51" s="39">
        <v>3395</v>
      </c>
      <c r="S51" s="40">
        <f t="shared" si="2"/>
        <v>8394</v>
      </c>
      <c r="T51" s="38">
        <v>0</v>
      </c>
      <c r="U51" s="39">
        <v>0</v>
      </c>
      <c r="V51" s="16">
        <f t="shared" si="5"/>
        <v>0</v>
      </c>
      <c r="W51" s="17">
        <f t="shared" si="6"/>
        <v>37543</v>
      </c>
      <c r="X51" s="18">
        <f t="shared" si="7"/>
        <v>9466</v>
      </c>
      <c r="Y51" s="16">
        <f t="shared" si="8"/>
        <v>47009</v>
      </c>
      <c r="AA51" s="9"/>
      <c r="AB51" s="9"/>
    </row>
    <row r="52" spans="3:28" s="7" customFormat="1" ht="15" customHeight="1">
      <c r="C52" s="59"/>
      <c r="D52" s="28" t="s">
        <v>50</v>
      </c>
      <c r="E52" s="43">
        <v>9415</v>
      </c>
      <c r="F52" s="44">
        <v>0</v>
      </c>
      <c r="G52" s="45">
        <f t="shared" si="3"/>
        <v>9415</v>
      </c>
      <c r="H52" s="43">
        <v>532</v>
      </c>
      <c r="I52" s="44">
        <v>373</v>
      </c>
      <c r="J52" s="45">
        <f t="shared" si="4"/>
        <v>905</v>
      </c>
      <c r="K52" s="43">
        <v>0</v>
      </c>
      <c r="L52" s="44">
        <v>0</v>
      </c>
      <c r="M52" s="45">
        <f t="shared" si="0"/>
        <v>0</v>
      </c>
      <c r="N52" s="43">
        <v>65</v>
      </c>
      <c r="O52" s="44">
        <v>993</v>
      </c>
      <c r="P52" s="45">
        <f t="shared" si="1"/>
        <v>1058</v>
      </c>
      <c r="Q52" s="43">
        <v>0</v>
      </c>
      <c r="R52" s="44">
        <v>0</v>
      </c>
      <c r="S52" s="45">
        <f t="shared" si="2"/>
        <v>0</v>
      </c>
      <c r="T52" s="43">
        <v>0</v>
      </c>
      <c r="U52" s="44">
        <v>0</v>
      </c>
      <c r="V52" s="19">
        <f t="shared" si="5"/>
        <v>0</v>
      </c>
      <c r="W52" s="20">
        <f t="shared" si="6"/>
        <v>10012</v>
      </c>
      <c r="X52" s="21">
        <f t="shared" si="7"/>
        <v>1366</v>
      </c>
      <c r="Y52" s="19">
        <f t="shared" si="8"/>
        <v>11378</v>
      </c>
      <c r="AA52" s="9"/>
      <c r="AB52" s="9"/>
    </row>
    <row r="53" spans="3:28" s="7" customFormat="1" ht="15" customHeight="1">
      <c r="C53" s="60"/>
      <c r="D53" s="26" t="s">
        <v>18</v>
      </c>
      <c r="E53" s="41">
        <f>SUM(E49:E52)</f>
        <v>64474</v>
      </c>
      <c r="F53" s="42">
        <f>SUM(F49:F52)</f>
        <v>0</v>
      </c>
      <c r="G53" s="37">
        <f t="shared" si="3"/>
        <v>64474</v>
      </c>
      <c r="H53" s="41">
        <f>SUM(H49:H52)</f>
        <v>10180</v>
      </c>
      <c r="I53" s="42">
        <f>SUM(I49:I52)</f>
        <v>11937</v>
      </c>
      <c r="J53" s="37">
        <f t="shared" si="4"/>
        <v>22117</v>
      </c>
      <c r="K53" s="41">
        <f>SUM(K49:K52)</f>
        <v>1874</v>
      </c>
      <c r="L53" s="42">
        <f>SUM(L49:L52)</f>
        <v>319</v>
      </c>
      <c r="M53" s="37">
        <f t="shared" si="0"/>
        <v>2193</v>
      </c>
      <c r="N53" s="41">
        <f>SUM(N49:N52)</f>
        <v>255</v>
      </c>
      <c r="O53" s="42">
        <f>SUM(O49:O52)</f>
        <v>6964</v>
      </c>
      <c r="P53" s="37">
        <f t="shared" si="1"/>
        <v>7219</v>
      </c>
      <c r="Q53" s="41">
        <f>SUM(Q49:Q52)</f>
        <v>4999</v>
      </c>
      <c r="R53" s="42">
        <f>SUM(R49:R52)</f>
        <v>3395</v>
      </c>
      <c r="S53" s="37">
        <f t="shared" si="2"/>
        <v>8394</v>
      </c>
      <c r="T53" s="41">
        <f>SUM(T49:T52)</f>
        <v>0</v>
      </c>
      <c r="U53" s="42">
        <f>SUM(U49:U52)</f>
        <v>0</v>
      </c>
      <c r="V53" s="13">
        <f t="shared" si="5"/>
        <v>0</v>
      </c>
      <c r="W53" s="14">
        <f t="shared" si="6"/>
        <v>81782</v>
      </c>
      <c r="X53" s="15">
        <f t="shared" si="7"/>
        <v>22615</v>
      </c>
      <c r="Y53" s="13">
        <f t="shared" si="8"/>
        <v>104397</v>
      </c>
      <c r="AA53" s="9"/>
      <c r="AB53" s="9"/>
    </row>
    <row r="54" spans="3:28" s="7" customFormat="1" ht="15" customHeight="1">
      <c r="C54" s="58" t="s">
        <v>67</v>
      </c>
      <c r="D54" s="27" t="s">
        <v>51</v>
      </c>
      <c r="E54" s="46">
        <v>73007</v>
      </c>
      <c r="F54" s="47">
        <v>0</v>
      </c>
      <c r="G54" s="48">
        <f t="shared" si="3"/>
        <v>73007</v>
      </c>
      <c r="H54" s="46">
        <v>12395</v>
      </c>
      <c r="I54" s="47">
        <v>16222</v>
      </c>
      <c r="J54" s="48">
        <f t="shared" si="4"/>
        <v>28617</v>
      </c>
      <c r="K54" s="46">
        <v>609</v>
      </c>
      <c r="L54" s="47">
        <v>9963</v>
      </c>
      <c r="M54" s="48">
        <f t="shared" si="0"/>
        <v>10572</v>
      </c>
      <c r="N54" s="46">
        <v>332</v>
      </c>
      <c r="O54" s="47">
        <v>11608</v>
      </c>
      <c r="P54" s="48">
        <f t="shared" si="1"/>
        <v>11940</v>
      </c>
      <c r="Q54" s="46">
        <v>0</v>
      </c>
      <c r="R54" s="47">
        <v>0</v>
      </c>
      <c r="S54" s="48">
        <f t="shared" si="2"/>
        <v>0</v>
      </c>
      <c r="T54" s="46">
        <v>0</v>
      </c>
      <c r="U54" s="47">
        <v>0</v>
      </c>
      <c r="V54" s="22">
        <f t="shared" si="5"/>
        <v>0</v>
      </c>
      <c r="W54" s="23">
        <f t="shared" si="6"/>
        <v>86343</v>
      </c>
      <c r="X54" s="24">
        <f t="shared" si="7"/>
        <v>37793</v>
      </c>
      <c r="Y54" s="22">
        <f t="shared" si="8"/>
        <v>124136</v>
      </c>
      <c r="AA54" s="9"/>
      <c r="AB54" s="9"/>
    </row>
    <row r="55" spans="3:28" s="7" customFormat="1" ht="15" customHeight="1">
      <c r="C55" s="59"/>
      <c r="D55" s="27" t="s">
        <v>52</v>
      </c>
      <c r="E55" s="38">
        <v>11740</v>
      </c>
      <c r="F55" s="39">
        <v>0</v>
      </c>
      <c r="G55" s="40">
        <f>SUM(E55:F55)</f>
        <v>11740</v>
      </c>
      <c r="H55" s="38">
        <v>1875</v>
      </c>
      <c r="I55" s="39">
        <v>4025</v>
      </c>
      <c r="J55" s="40">
        <f>SUM(H55:I55)</f>
        <v>5900</v>
      </c>
      <c r="K55" s="38">
        <v>0</v>
      </c>
      <c r="L55" s="39">
        <v>8</v>
      </c>
      <c r="M55" s="40">
        <f t="shared" si="0"/>
        <v>8</v>
      </c>
      <c r="N55" s="38">
        <v>149</v>
      </c>
      <c r="O55" s="39">
        <v>1686</v>
      </c>
      <c r="P55" s="40">
        <f t="shared" si="1"/>
        <v>1835</v>
      </c>
      <c r="Q55" s="38">
        <v>0</v>
      </c>
      <c r="R55" s="39">
        <v>0</v>
      </c>
      <c r="S55" s="40">
        <f t="shared" si="2"/>
        <v>0</v>
      </c>
      <c r="T55" s="38">
        <v>0</v>
      </c>
      <c r="U55" s="39">
        <v>0</v>
      </c>
      <c r="V55" s="16">
        <f t="shared" si="5"/>
        <v>0</v>
      </c>
      <c r="W55" s="17">
        <f t="shared" si="6"/>
        <v>13764</v>
      </c>
      <c r="X55" s="18">
        <f t="shared" si="7"/>
        <v>5719</v>
      </c>
      <c r="Y55" s="16">
        <f t="shared" si="8"/>
        <v>19483</v>
      </c>
      <c r="AA55" s="9"/>
      <c r="AB55" s="9"/>
    </row>
    <row r="56" spans="3:28" s="7" customFormat="1" ht="15" customHeight="1">
      <c r="C56" s="59"/>
      <c r="D56" s="27" t="s">
        <v>53</v>
      </c>
      <c r="E56" s="38">
        <v>16987</v>
      </c>
      <c r="F56" s="39">
        <v>0</v>
      </c>
      <c r="G56" s="40">
        <f t="shared" si="3"/>
        <v>16987</v>
      </c>
      <c r="H56" s="38">
        <v>2095</v>
      </c>
      <c r="I56" s="39">
        <v>3039</v>
      </c>
      <c r="J56" s="40">
        <f aca="true" t="shared" si="9" ref="J56:J61">SUM(H56:I56)</f>
        <v>5134</v>
      </c>
      <c r="K56" s="38">
        <v>315</v>
      </c>
      <c r="L56" s="39">
        <v>965</v>
      </c>
      <c r="M56" s="40">
        <f t="shared" si="0"/>
        <v>1280</v>
      </c>
      <c r="N56" s="38">
        <v>149</v>
      </c>
      <c r="O56" s="39">
        <v>2363</v>
      </c>
      <c r="P56" s="40">
        <f t="shared" si="1"/>
        <v>2512</v>
      </c>
      <c r="Q56" s="38">
        <v>0</v>
      </c>
      <c r="R56" s="39">
        <v>0</v>
      </c>
      <c r="S56" s="40">
        <f t="shared" si="2"/>
        <v>0</v>
      </c>
      <c r="T56" s="38">
        <v>0</v>
      </c>
      <c r="U56" s="39">
        <v>0</v>
      </c>
      <c r="V56" s="16">
        <f t="shared" si="5"/>
        <v>0</v>
      </c>
      <c r="W56" s="17">
        <f t="shared" si="6"/>
        <v>19546</v>
      </c>
      <c r="X56" s="18">
        <f t="shared" si="7"/>
        <v>6367</v>
      </c>
      <c r="Y56" s="16">
        <f t="shared" si="8"/>
        <v>25913</v>
      </c>
      <c r="AA56" s="9"/>
      <c r="AB56" s="9"/>
    </row>
    <row r="57" spans="3:28" s="7" customFormat="1" ht="15" customHeight="1">
      <c r="C57" s="59"/>
      <c r="D57" s="27" t="s">
        <v>54</v>
      </c>
      <c r="E57" s="38">
        <v>20749</v>
      </c>
      <c r="F57" s="39">
        <v>0</v>
      </c>
      <c r="G57" s="40">
        <f t="shared" si="3"/>
        <v>20749</v>
      </c>
      <c r="H57" s="38">
        <v>1762</v>
      </c>
      <c r="I57" s="39">
        <v>2394</v>
      </c>
      <c r="J57" s="40">
        <f t="shared" si="9"/>
        <v>4156</v>
      </c>
      <c r="K57" s="38">
        <v>1435</v>
      </c>
      <c r="L57" s="39">
        <v>762</v>
      </c>
      <c r="M57" s="40">
        <f t="shared" si="0"/>
        <v>2197</v>
      </c>
      <c r="N57" s="38">
        <v>158</v>
      </c>
      <c r="O57" s="39">
        <v>3452</v>
      </c>
      <c r="P57" s="40">
        <f t="shared" si="1"/>
        <v>3610</v>
      </c>
      <c r="Q57" s="38">
        <v>0</v>
      </c>
      <c r="R57" s="39">
        <v>49</v>
      </c>
      <c r="S57" s="40">
        <f t="shared" si="2"/>
        <v>49</v>
      </c>
      <c r="T57" s="38">
        <v>0</v>
      </c>
      <c r="U57" s="39">
        <v>0</v>
      </c>
      <c r="V57" s="16">
        <f t="shared" si="5"/>
        <v>0</v>
      </c>
      <c r="W57" s="17">
        <f t="shared" si="6"/>
        <v>24104</v>
      </c>
      <c r="X57" s="18">
        <f t="shared" si="7"/>
        <v>6657</v>
      </c>
      <c r="Y57" s="16">
        <f t="shared" si="8"/>
        <v>30761</v>
      </c>
      <c r="AA57" s="9"/>
      <c r="AB57" s="9"/>
    </row>
    <row r="58" spans="3:28" s="7" customFormat="1" ht="15" customHeight="1">
      <c r="C58" s="59"/>
      <c r="D58" s="27" t="s">
        <v>55</v>
      </c>
      <c r="E58" s="38">
        <v>37419</v>
      </c>
      <c r="F58" s="39">
        <v>0</v>
      </c>
      <c r="G58" s="40">
        <f t="shared" si="3"/>
        <v>37419</v>
      </c>
      <c r="H58" s="38">
        <v>3571</v>
      </c>
      <c r="I58" s="39">
        <v>9964</v>
      </c>
      <c r="J58" s="40">
        <f t="shared" si="9"/>
        <v>13535</v>
      </c>
      <c r="K58" s="38">
        <v>24</v>
      </c>
      <c r="L58" s="39">
        <v>0</v>
      </c>
      <c r="M58" s="40">
        <f t="shared" si="0"/>
        <v>24</v>
      </c>
      <c r="N58" s="38">
        <v>305</v>
      </c>
      <c r="O58" s="39">
        <v>1862</v>
      </c>
      <c r="P58" s="40">
        <f t="shared" si="1"/>
        <v>2167</v>
      </c>
      <c r="Q58" s="38">
        <v>12173</v>
      </c>
      <c r="R58" s="39">
        <v>98238</v>
      </c>
      <c r="S58" s="40">
        <f t="shared" si="2"/>
        <v>110411</v>
      </c>
      <c r="T58" s="38">
        <v>0</v>
      </c>
      <c r="U58" s="39">
        <v>0</v>
      </c>
      <c r="V58" s="16">
        <f t="shared" si="5"/>
        <v>0</v>
      </c>
      <c r="W58" s="17">
        <f t="shared" si="6"/>
        <v>53492</v>
      </c>
      <c r="X58" s="18">
        <f t="shared" si="7"/>
        <v>110064</v>
      </c>
      <c r="Y58" s="16">
        <f t="shared" si="8"/>
        <v>163556</v>
      </c>
      <c r="AA58" s="9"/>
      <c r="AB58" s="9"/>
    </row>
    <row r="59" spans="3:28" s="7" customFormat="1" ht="15" customHeight="1">
      <c r="C59" s="59"/>
      <c r="D59" s="27" t="s">
        <v>56</v>
      </c>
      <c r="E59" s="38">
        <v>10608</v>
      </c>
      <c r="F59" s="39">
        <v>0</v>
      </c>
      <c r="G59" s="40">
        <f t="shared" si="3"/>
        <v>10608</v>
      </c>
      <c r="H59" s="38">
        <v>623</v>
      </c>
      <c r="I59" s="39">
        <v>173</v>
      </c>
      <c r="J59" s="40">
        <f t="shared" si="9"/>
        <v>796</v>
      </c>
      <c r="K59" s="38">
        <v>169</v>
      </c>
      <c r="L59" s="39">
        <v>149</v>
      </c>
      <c r="M59" s="40">
        <f t="shared" si="0"/>
        <v>318</v>
      </c>
      <c r="N59" s="38">
        <v>167</v>
      </c>
      <c r="O59" s="39">
        <v>1484</v>
      </c>
      <c r="P59" s="40">
        <f t="shared" si="1"/>
        <v>1651</v>
      </c>
      <c r="Q59" s="38">
        <v>0</v>
      </c>
      <c r="R59" s="39">
        <v>0</v>
      </c>
      <c r="S59" s="40">
        <f t="shared" si="2"/>
        <v>0</v>
      </c>
      <c r="T59" s="38">
        <v>0</v>
      </c>
      <c r="U59" s="39">
        <v>0</v>
      </c>
      <c r="V59" s="16">
        <f t="shared" si="5"/>
        <v>0</v>
      </c>
      <c r="W59" s="17">
        <f t="shared" si="6"/>
        <v>11567</v>
      </c>
      <c r="X59" s="18">
        <f t="shared" si="7"/>
        <v>1806</v>
      </c>
      <c r="Y59" s="16">
        <f t="shared" si="8"/>
        <v>13373</v>
      </c>
      <c r="AA59" s="9"/>
      <c r="AB59" s="9"/>
    </row>
    <row r="60" spans="3:28" s="7" customFormat="1" ht="15" customHeight="1">
      <c r="C60" s="59"/>
      <c r="D60" s="27" t="s">
        <v>57</v>
      </c>
      <c r="E60" s="38">
        <v>27195</v>
      </c>
      <c r="F60" s="39">
        <v>0</v>
      </c>
      <c r="G60" s="40">
        <f t="shared" si="3"/>
        <v>27195</v>
      </c>
      <c r="H60" s="38">
        <v>1548</v>
      </c>
      <c r="I60" s="39">
        <v>918</v>
      </c>
      <c r="J60" s="40">
        <f t="shared" si="9"/>
        <v>2466</v>
      </c>
      <c r="K60" s="38">
        <v>2714</v>
      </c>
      <c r="L60" s="39">
        <v>3</v>
      </c>
      <c r="M60" s="40">
        <f t="shared" si="0"/>
        <v>2717</v>
      </c>
      <c r="N60" s="38">
        <v>320</v>
      </c>
      <c r="O60" s="39">
        <v>3814</v>
      </c>
      <c r="P60" s="40">
        <f t="shared" si="1"/>
        <v>4134</v>
      </c>
      <c r="Q60" s="38">
        <v>0</v>
      </c>
      <c r="R60" s="39">
        <v>0</v>
      </c>
      <c r="S60" s="40">
        <f t="shared" si="2"/>
        <v>0</v>
      </c>
      <c r="T60" s="38">
        <v>0</v>
      </c>
      <c r="U60" s="39">
        <v>0</v>
      </c>
      <c r="V60" s="16">
        <f t="shared" si="5"/>
        <v>0</v>
      </c>
      <c r="W60" s="17">
        <f t="shared" si="6"/>
        <v>31777</v>
      </c>
      <c r="X60" s="18">
        <f t="shared" si="7"/>
        <v>4735</v>
      </c>
      <c r="Y60" s="16">
        <f t="shared" si="8"/>
        <v>36512</v>
      </c>
      <c r="AA60" s="9"/>
      <c r="AB60" s="9"/>
    </row>
    <row r="61" spans="3:28" s="7" customFormat="1" ht="15" customHeight="1">
      <c r="C61" s="59"/>
      <c r="D61" s="28" t="s">
        <v>58</v>
      </c>
      <c r="E61" s="43">
        <v>30173</v>
      </c>
      <c r="F61" s="44">
        <v>0</v>
      </c>
      <c r="G61" s="45">
        <f t="shared" si="3"/>
        <v>30173</v>
      </c>
      <c r="H61" s="43">
        <v>0</v>
      </c>
      <c r="I61" s="44">
        <v>678</v>
      </c>
      <c r="J61" s="45">
        <f t="shared" si="9"/>
        <v>678</v>
      </c>
      <c r="K61" s="43">
        <v>220</v>
      </c>
      <c r="L61" s="44">
        <v>662</v>
      </c>
      <c r="M61" s="45">
        <f t="shared" si="0"/>
        <v>882</v>
      </c>
      <c r="N61" s="43">
        <v>0</v>
      </c>
      <c r="O61" s="44">
        <v>6180</v>
      </c>
      <c r="P61" s="45">
        <f t="shared" si="1"/>
        <v>6180</v>
      </c>
      <c r="Q61" s="43">
        <v>0</v>
      </c>
      <c r="R61" s="44">
        <v>0</v>
      </c>
      <c r="S61" s="45">
        <f t="shared" si="2"/>
        <v>0</v>
      </c>
      <c r="T61" s="43">
        <v>0</v>
      </c>
      <c r="U61" s="44">
        <v>0</v>
      </c>
      <c r="V61" s="19">
        <f t="shared" si="5"/>
        <v>0</v>
      </c>
      <c r="W61" s="20">
        <f t="shared" si="6"/>
        <v>30393</v>
      </c>
      <c r="X61" s="21">
        <f t="shared" si="7"/>
        <v>7520</v>
      </c>
      <c r="Y61" s="19">
        <f t="shared" si="8"/>
        <v>37913</v>
      </c>
      <c r="AA61" s="9"/>
      <c r="AB61" s="9"/>
    </row>
    <row r="62" spans="3:28" s="7" customFormat="1" ht="15" customHeight="1">
      <c r="C62" s="60"/>
      <c r="D62" s="26" t="s">
        <v>18</v>
      </c>
      <c r="E62" s="14">
        <f>SUM(E54:E61)</f>
        <v>227878</v>
      </c>
      <c r="F62" s="15">
        <f>SUM(F54:F61)</f>
        <v>0</v>
      </c>
      <c r="G62" s="13">
        <f>SUM(E62:F62)</f>
        <v>227878</v>
      </c>
      <c r="H62" s="14">
        <f>SUM(H54:H61)</f>
        <v>23869</v>
      </c>
      <c r="I62" s="15">
        <f>SUM(I54:I61)</f>
        <v>37413</v>
      </c>
      <c r="J62" s="13">
        <f>SUM(H62:I62)</f>
        <v>61282</v>
      </c>
      <c r="K62" s="14">
        <f>SUM(K54:K61)</f>
        <v>5486</v>
      </c>
      <c r="L62" s="15">
        <f>SUM(L54:L61)</f>
        <v>12512</v>
      </c>
      <c r="M62" s="13">
        <f>SUM(K62:L62)</f>
        <v>17998</v>
      </c>
      <c r="N62" s="14">
        <f>SUM(N54:N61)</f>
        <v>1580</v>
      </c>
      <c r="O62" s="15">
        <f>SUM(O54:O61)</f>
        <v>32449</v>
      </c>
      <c r="P62" s="13">
        <f>SUM(N62:O62)</f>
        <v>34029</v>
      </c>
      <c r="Q62" s="14">
        <f>SUM(Q54:Q61)</f>
        <v>12173</v>
      </c>
      <c r="R62" s="15">
        <f>SUM(R54:R61)</f>
        <v>98287</v>
      </c>
      <c r="S62" s="13">
        <f>SUM(Q62:R62)</f>
        <v>110460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270986</v>
      </c>
      <c r="X62" s="15">
        <f t="shared" si="7"/>
        <v>180661</v>
      </c>
      <c r="Y62" s="13">
        <f t="shared" si="8"/>
        <v>451647</v>
      </c>
      <c r="AA62" s="9"/>
      <c r="AB62" s="9"/>
    </row>
    <row r="63" spans="3:28" s="7" customFormat="1" ht="30" customHeight="1" thickBot="1">
      <c r="C63" s="49" t="s">
        <v>69</v>
      </c>
      <c r="D63" s="50"/>
      <c r="E63" s="31">
        <f>E9+E16+E28+E34+E42+E48+E53+E62</f>
        <v>1532734</v>
      </c>
      <c r="F63" s="32">
        <f>F9+F16+F28+F34+F42+F48+F53+F62</f>
        <v>1267</v>
      </c>
      <c r="G63" s="33">
        <f>SUM(E63:F63)</f>
        <v>1534001</v>
      </c>
      <c r="H63" s="31">
        <f>H9+H16+H28+H34+H42+H48+H53+H62</f>
        <v>222616</v>
      </c>
      <c r="I63" s="32">
        <f>I9+I16+I28+I34+I42+I48+I53+I62</f>
        <v>506078</v>
      </c>
      <c r="J63" s="33">
        <f>SUM(H63:I63)</f>
        <v>728694</v>
      </c>
      <c r="K63" s="31">
        <f>K9+K16+K28+K34+K42+K48+K53+K62</f>
        <v>144716</v>
      </c>
      <c r="L63" s="32">
        <f>L9+L16+L28+L34+L42+L48+L53+L62</f>
        <v>68294</v>
      </c>
      <c r="M63" s="33">
        <f>SUM(K63:L63)</f>
        <v>213010</v>
      </c>
      <c r="N63" s="31">
        <f>N9+N16+N28+N34+N42+N48+N53+N62</f>
        <v>18739</v>
      </c>
      <c r="O63" s="32">
        <f>O9+O16+O28+O34+O42+O48+O53+O62</f>
        <v>273605</v>
      </c>
      <c r="P63" s="33">
        <f>SUM(N63:O63)</f>
        <v>292344</v>
      </c>
      <c r="Q63" s="31">
        <f>Q9+Q16+Q28+Q34+Q42+Q48+Q53+Q62</f>
        <v>201190</v>
      </c>
      <c r="R63" s="32">
        <f>R9+R16+R28+R34+R42+R48+R53+R62</f>
        <v>282159</v>
      </c>
      <c r="S63" s="33">
        <f>SUM(Q63:R63)</f>
        <v>483349</v>
      </c>
      <c r="T63" s="31">
        <f>T9+T16+T28+T34+T42+T48+T53+T62</f>
        <v>115826</v>
      </c>
      <c r="U63" s="32">
        <f>U9+U16+U28+U34+U42+U48+U53+U62</f>
        <v>85015</v>
      </c>
      <c r="V63" s="33">
        <f t="shared" si="5"/>
        <v>200841</v>
      </c>
      <c r="W63" s="31">
        <f>W9+W16+W28+W34+W42+W48+W53+W62</f>
        <v>2235821</v>
      </c>
      <c r="X63" s="32">
        <f>X9+X16+X28+X34+X42+X48+X53+X62</f>
        <v>1216418</v>
      </c>
      <c r="Y63" s="33">
        <f>SUM(W63:X63)</f>
        <v>3452239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29:C34"/>
    <mergeCell ref="C35:C42"/>
    <mergeCell ref="C43:C48"/>
    <mergeCell ref="C49:C53"/>
    <mergeCell ref="C5:E5"/>
    <mergeCell ref="C4:Y4"/>
    <mergeCell ref="C10:C16"/>
    <mergeCell ref="C17:C28"/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2011-06-06T08:23:59Z</cp:lastPrinted>
  <dcterms:created xsi:type="dcterms:W3CDTF">1995-12-05T12:35:09Z</dcterms:created>
  <dcterms:modified xsi:type="dcterms:W3CDTF">2013-07-19T05:56:38Z</dcterms:modified>
  <cp:category/>
  <cp:version/>
  <cp:contentType/>
  <cp:contentStatus/>
</cp:coreProperties>
</file>