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5" windowWidth="10275" windowHeight="693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<sst xmlns="http://schemas.openxmlformats.org/spreadsheetml/2006/main" count="94" uniqueCount="69">
  <si>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</si>
  <si>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</si>
  <si>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</si>
  <si>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</si>
  <si>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</si>
  <si>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</si>
  <si>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</si>
  <si>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</si>
  <si>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</si>
  <si>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</si>
  <si>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</si>
  <si>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</si>
  <si>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</si>
  <si>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</si>
  <si>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</si>
  <si>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</si>
  <si>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</si>
  <si>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</si>
  <si>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</si>
  <si>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</si>
  <si>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</si>
  <si>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</si>
  <si>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</si>
  <si>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</si>
  <si>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</si>
  <si>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</si>
  <si>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</si>
  <si>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</si>
  <si>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</si>
  <si>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</si>
  <si>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</si>
  <si>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</si>
  <si>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</si>
  <si>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</si>
  <si>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</si>
  <si>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</si>
  <si>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</si>
  <si>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</si>
  <si>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</si>
  <si>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</si>
  <si>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</si>
  <si>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</si>
  <si>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</si>
  <si>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</si>
  <si>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</si>
  <si>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</si>
  <si>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</si>
  <si>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</si>
  <si>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</si>
  <si>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</si>
  <si>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</si>
  <si>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</si>
  <si>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</si>
  <si>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</si>
  <si>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</si>
  <si>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</si>
  <si>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</si>
  <si>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</si>
  <si>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</si>
  <si>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</si>
  <si>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</si>
  <si>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</si>
  <si>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</si>
  <si>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             用途
 都道府県</t>
  </si>
  <si>
    <r>
      <rPr>
        <b/>
        <sz val="12"/>
        <rFont val="メイリオ"/>
        <family val="3"/>
      </rPr>
      <t>計</t>
    </r>
  </si>
  <si>
    <t>P</t>
  </si>
  <si>
    <t>B</t>
  </si>
  <si>
    <t>合　　計</t>
  </si>
  <si>
    <r>
      <t>2014</t>
    </r>
    <r>
      <rPr>
        <sz val="14"/>
        <rFont val="メイリオ"/>
        <family val="3"/>
      </rPr>
      <t>年度下期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</si>
</sst>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9"/>
      <name val="ＭＳ 明朝"/>
      <family val="1"/>
    </font>
    <font>
      <sz val="12"/>
      <name val="メイリオ"/>
      <family val="3"/>
    </font>
    <font>
      <sz val="14"/>
      <name val="メイリオ"/>
      <family val="3"/>
    </font>
    <font>
      <sz val="11"/>
      <name val="メイリオ"/>
      <family val="3"/>
    </font>
    <font>
      <b/>
      <sz val="12"/>
      <name val="Arial Narrow"/>
      <family val="2"/>
    </font>
    <font>
      <b/>
      <sz val="12"/>
      <name val="メイリオ"/>
      <family val="3"/>
    </font>
    <font>
      <b/>
      <sz val="10"/>
      <name val="Arial Narrow"/>
      <family val="2"/>
    </font>
    <font>
      <b/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distributed" vertical="center"/>
      <protection/>
    </xf>
    <xf numFmtId="3" fontId="14" fillId="0" borderId="15" xfId="0" applyNumberFormat="1" applyFont="1" applyFill="1" applyBorder="1" applyAlignment="1" applyProtection="1">
      <alignment vertical="center" shrinkToFit="1"/>
      <protection locked="0"/>
    </xf>
    <xf numFmtId="3" fontId="14" fillId="0" borderId="16" xfId="0" applyNumberFormat="1" applyFont="1" applyFill="1" applyBorder="1" applyAlignment="1" applyProtection="1">
      <alignment vertical="center" shrinkToFit="1"/>
      <protection locked="0"/>
    </xf>
    <xf numFmtId="3" fontId="14" fillId="33" borderId="17" xfId="0" applyNumberFormat="1" applyFont="1" applyFill="1" applyBorder="1" applyAlignment="1" applyProtection="1">
      <alignment vertical="center" shrinkToFit="1"/>
      <protection/>
    </xf>
    <xf numFmtId="3" fontId="14" fillId="33" borderId="17" xfId="0" applyNumberFormat="1" applyFont="1" applyFill="1" applyBorder="1" applyAlignment="1">
      <alignment vertical="center" shrinkToFit="1"/>
    </xf>
    <xf numFmtId="3" fontId="14" fillId="33" borderId="15" xfId="0" applyNumberFormat="1" applyFont="1" applyFill="1" applyBorder="1" applyAlignment="1">
      <alignment vertical="center" shrinkToFit="1"/>
    </xf>
    <xf numFmtId="3" fontId="14" fillId="33" borderId="16" xfId="0" applyNumberFormat="1" applyFont="1" applyFill="1" applyBorder="1" applyAlignment="1">
      <alignment vertical="center" shrinkToFit="1"/>
    </xf>
    <xf numFmtId="0" fontId="11" fillId="33" borderId="18" xfId="0" applyFont="1" applyFill="1" applyBorder="1" applyAlignment="1" applyProtection="1">
      <alignment horizontal="distributed" vertical="center"/>
      <protection/>
    </xf>
    <xf numFmtId="3" fontId="14" fillId="0" borderId="19" xfId="0" applyNumberFormat="1" applyFont="1" applyBorder="1" applyAlignment="1" applyProtection="1">
      <alignment vertical="center" shrinkToFit="1"/>
      <protection locked="0"/>
    </xf>
    <xf numFmtId="3" fontId="14" fillId="0" borderId="20" xfId="0" applyNumberFormat="1" applyFont="1" applyBorder="1" applyAlignment="1" applyProtection="1">
      <alignment vertical="center" shrinkToFit="1"/>
      <protection locked="0"/>
    </xf>
    <xf numFmtId="3" fontId="14" fillId="33" borderId="21" xfId="0" applyNumberFormat="1" applyFont="1" applyFill="1" applyBorder="1" applyAlignment="1">
      <alignment vertical="center" shrinkToFit="1"/>
    </xf>
    <xf numFmtId="3" fontId="14" fillId="33" borderId="19" xfId="0" applyNumberFormat="1" applyFont="1" applyFill="1" applyBorder="1" applyAlignment="1">
      <alignment vertical="center" shrinkToFit="1"/>
    </xf>
    <xf numFmtId="3" fontId="14" fillId="33" borderId="20" xfId="0" applyNumberFormat="1" applyFont="1" applyFill="1" applyBorder="1" applyAlignment="1">
      <alignment vertical="center" shrinkToFit="1"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distributed" vertical="center"/>
      <protection/>
    </xf>
    <xf numFmtId="0" fontId="11" fillId="33" borderId="23" xfId="0" applyFont="1" applyFill="1" applyBorder="1" applyAlignment="1" applyProtection="1">
      <alignment horizontal="distributed" vertical="center"/>
      <protection/>
    </xf>
    <xf numFmtId="3" fontId="14" fillId="0" borderId="24" xfId="0" applyNumberFormat="1" applyFont="1" applyBorder="1" applyAlignment="1" applyProtection="1">
      <alignment vertical="center" shrinkToFit="1"/>
      <protection locked="0"/>
    </xf>
    <xf numFmtId="3" fontId="14" fillId="0" borderId="25" xfId="0" applyNumberFormat="1" applyFont="1" applyBorder="1" applyAlignment="1" applyProtection="1">
      <alignment vertical="center" shrinkToFit="1"/>
      <protection locked="0"/>
    </xf>
    <xf numFmtId="3" fontId="14" fillId="33" borderId="26" xfId="0" applyNumberFormat="1" applyFont="1" applyFill="1" applyBorder="1" applyAlignment="1">
      <alignment vertical="center" shrinkToFit="1"/>
    </xf>
    <xf numFmtId="3" fontId="14" fillId="33" borderId="24" xfId="0" applyNumberFormat="1" applyFont="1" applyFill="1" applyBorder="1" applyAlignment="1">
      <alignment vertical="center" shrinkToFit="1"/>
    </xf>
    <xf numFmtId="3" fontId="14" fillId="33" borderId="25" xfId="0" applyNumberFormat="1" applyFont="1" applyFill="1" applyBorder="1" applyAlignment="1">
      <alignment vertical="center" shrinkToFit="1"/>
    </xf>
    <xf numFmtId="3" fontId="14" fillId="0" borderId="27" xfId="0" applyNumberFormat="1" applyFont="1" applyBorder="1" applyAlignment="1" applyProtection="1">
      <alignment vertical="center" shrinkToFit="1"/>
      <protection locked="0"/>
    </xf>
    <xf numFmtId="3" fontId="14" fillId="0" borderId="28" xfId="0" applyNumberFormat="1" applyFont="1" applyBorder="1" applyAlignment="1" applyProtection="1">
      <alignment vertical="center" shrinkToFit="1"/>
      <protection locked="0"/>
    </xf>
    <xf numFmtId="3" fontId="14" fillId="33" borderId="29" xfId="0" applyNumberFormat="1" applyFont="1" applyFill="1" applyBorder="1" applyAlignment="1">
      <alignment vertical="center" shrinkToFit="1"/>
    </xf>
    <xf numFmtId="3" fontId="14" fillId="33" borderId="27" xfId="0" applyNumberFormat="1" applyFont="1" applyFill="1" applyBorder="1" applyAlignment="1">
      <alignment vertical="center" shrinkToFit="1"/>
    </xf>
    <xf numFmtId="3" fontId="14" fillId="33" borderId="28" xfId="0" applyNumberFormat="1" applyFont="1" applyFill="1" applyBorder="1" applyAlignment="1">
      <alignment vertical="center" shrinkToFit="1"/>
    </xf>
    <xf numFmtId="3" fontId="14" fillId="33" borderId="30" xfId="0" applyNumberFormat="1" applyFont="1" applyFill="1" applyBorder="1" applyAlignment="1">
      <alignment vertical="center" shrinkToFit="1"/>
    </xf>
    <xf numFmtId="3" fontId="14" fillId="33" borderId="31" xfId="0" applyNumberFormat="1" applyFont="1" applyFill="1" applyBorder="1" applyAlignment="1">
      <alignment vertical="center" shrinkToFit="1"/>
    </xf>
    <xf numFmtId="3" fontId="14" fillId="33" borderId="32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4" fillId="33" borderId="12" xfId="0" applyNumberFormat="1" applyFont="1" applyFill="1" applyBorder="1" applyAlignment="1">
      <alignment vertical="center" shrinkToFit="1"/>
    </xf>
    <xf numFmtId="0" fontId="11" fillId="33" borderId="33" xfId="0" applyFont="1" applyFill="1" applyBorder="1" applyAlignment="1" applyProtection="1">
      <alignment horizontal="center" vertical="distributed" textRotation="255"/>
      <protection/>
    </xf>
    <xf numFmtId="0" fontId="11" fillId="33" borderId="34" xfId="0" applyFont="1" applyFill="1" applyBorder="1" applyAlignment="1" applyProtection="1">
      <alignment horizontal="center" vertical="distributed" textRotation="255"/>
      <protection/>
    </xf>
    <xf numFmtId="0" fontId="11" fillId="33" borderId="35" xfId="0" applyFont="1" applyFill="1" applyBorder="1" applyAlignment="1" applyProtection="1">
      <alignment horizontal="center" vertical="distributed" textRotation="255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>
      <alignment horizontal="center" vertical="distributed" textRotation="255"/>
    </xf>
    <xf numFmtId="0" fontId="11" fillId="33" borderId="34" xfId="0" applyFont="1" applyFill="1" applyBorder="1" applyAlignment="1">
      <alignment horizontal="center" vertical="distributed" textRotation="255"/>
    </xf>
    <xf numFmtId="0" fontId="11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49" fontId="11" fillId="33" borderId="41" xfId="0" applyNumberFormat="1" applyFont="1" applyFill="1" applyBorder="1" applyAlignment="1" applyProtection="1">
      <alignment horizontal="left" vertical="center" wrapText="1"/>
      <protection/>
    </xf>
    <xf numFmtId="49" fontId="11" fillId="0" borderId="42" xfId="0" applyNumberFormat="1" applyFont="1" applyBorder="1" applyAlignment="1">
      <alignment horizontal="left" vertical="center" wrapText="1"/>
    </xf>
    <xf numFmtId="49" fontId="11" fillId="0" borderId="43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left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55" zoomScaleNormal="55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2" width="11.42187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1" ht="9.75" customHeight="1"/>
    <row r="2" spans="3:7" ht="9.75" customHeight="1">
      <c r="C2" s="4"/>
      <c r="D2" s="5"/>
      <c r="E2" s="5"/>
      <c r="F2" s="5"/>
      <c r="G2" s="5"/>
    </row>
    <row r="3" ht="9.75" customHeight="1"/>
    <row r="4" spans="3:25" ht="24.75" customHeight="1" thickBot="1">
      <c r="C4" s="52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3:5" ht="25.5" customHeight="1" thickBot="1">
      <c r="C5" s="53" t="s">
        <v>68</v>
      </c>
      <c r="D5" s="54"/>
      <c r="E5" s="55"/>
    </row>
    <row r="6" ht="9.75" customHeight="1" thickBot="1"/>
    <row r="7" spans="3:25" ht="17.25" customHeight="1">
      <c r="C7" s="56" t="s">
        <v>63</v>
      </c>
      <c r="D7" s="57"/>
      <c r="E7" s="60" t="s">
        <v>1</v>
      </c>
      <c r="F7" s="61"/>
      <c r="G7" s="62"/>
      <c r="H7" s="60" t="s">
        <v>2</v>
      </c>
      <c r="I7" s="61"/>
      <c r="J7" s="62"/>
      <c r="K7" s="60" t="s">
        <v>3</v>
      </c>
      <c r="L7" s="61"/>
      <c r="M7" s="62"/>
      <c r="N7" s="60" t="s">
        <v>4</v>
      </c>
      <c r="O7" s="61"/>
      <c r="P7" s="62"/>
      <c r="Q7" s="60" t="s">
        <v>5</v>
      </c>
      <c r="R7" s="61"/>
      <c r="S7" s="62"/>
      <c r="T7" s="60" t="s">
        <v>6</v>
      </c>
      <c r="U7" s="61"/>
      <c r="V7" s="62"/>
      <c r="W7" s="60" t="s">
        <v>7</v>
      </c>
      <c r="X7" s="61"/>
      <c r="Y7" s="62"/>
    </row>
    <row r="8" spans="3:25" s="6" customFormat="1" ht="17.25" customHeight="1">
      <c r="C8" s="58"/>
      <c r="D8" s="59"/>
      <c r="E8" s="7" t="s">
        <v>65</v>
      </c>
      <c r="F8" s="8" t="s">
        <v>66</v>
      </c>
      <c r="G8" s="9" t="s">
        <v>64</v>
      </c>
      <c r="H8" s="7" t="s">
        <v>65</v>
      </c>
      <c r="I8" s="8" t="s">
        <v>66</v>
      </c>
      <c r="J8" s="9" t="s">
        <v>64</v>
      </c>
      <c r="K8" s="7" t="s">
        <v>65</v>
      </c>
      <c r="L8" s="8" t="s">
        <v>66</v>
      </c>
      <c r="M8" s="9" t="s">
        <v>64</v>
      </c>
      <c r="N8" s="7" t="s">
        <v>65</v>
      </c>
      <c r="O8" s="8" t="s">
        <v>66</v>
      </c>
      <c r="P8" s="9" t="s">
        <v>64</v>
      </c>
      <c r="Q8" s="7" t="s">
        <v>65</v>
      </c>
      <c r="R8" s="8" t="s">
        <v>66</v>
      </c>
      <c r="S8" s="9" t="s">
        <v>64</v>
      </c>
      <c r="T8" s="7" t="s">
        <v>65</v>
      </c>
      <c r="U8" s="8" t="s">
        <v>66</v>
      </c>
      <c r="V8" s="9" t="s">
        <v>64</v>
      </c>
      <c r="W8" s="7" t="s">
        <v>65</v>
      </c>
      <c r="X8" s="8" t="s">
        <v>66</v>
      </c>
      <c r="Y8" s="9" t="s">
        <v>64</v>
      </c>
    </row>
    <row r="9" spans="3:28" s="1" customFormat="1" ht="15" customHeight="1">
      <c r="C9" s="10" t="s">
        <v>8</v>
      </c>
      <c r="D9" s="11" t="s">
        <v>8</v>
      </c>
      <c r="E9" s="12">
        <v>167402</v>
      </c>
      <c r="F9" s="13">
        <v>0</v>
      </c>
      <c r="G9" s="14">
        <f>SUM(E9:F9)</f>
        <v>167402</v>
      </c>
      <c r="H9" s="12">
        <v>24046</v>
      </c>
      <c r="I9" s="13">
        <v>2926</v>
      </c>
      <c r="J9" s="15">
        <f>SUM(H9:I9)</f>
        <v>26972</v>
      </c>
      <c r="K9" s="12">
        <v>16783</v>
      </c>
      <c r="L9" s="13">
        <v>0</v>
      </c>
      <c r="M9" s="15">
        <f aca="true" t="shared" si="0" ref="M9:M61">SUM(K9:L9)</f>
        <v>16783</v>
      </c>
      <c r="N9" s="12">
        <v>11860</v>
      </c>
      <c r="O9" s="13">
        <v>18038</v>
      </c>
      <c r="P9" s="15">
        <f aca="true" t="shared" si="1" ref="P9:P61">SUM(N9:O9)</f>
        <v>29898</v>
      </c>
      <c r="Q9" s="12">
        <v>0</v>
      </c>
      <c r="R9" s="13">
        <v>0</v>
      </c>
      <c r="S9" s="15">
        <f aca="true" t="shared" si="2" ref="S9:S61">SUM(Q9:R9)</f>
        <v>0</v>
      </c>
      <c r="T9" s="12">
        <v>0</v>
      </c>
      <c r="U9" s="13">
        <v>0</v>
      </c>
      <c r="V9" s="15">
        <f aca="true" t="shared" si="3" ref="V9:V61">SUM(T9:U9)</f>
        <v>0</v>
      </c>
      <c r="W9" s="16">
        <f>E9+H9+K9+N9+Q9+T9</f>
        <v>220091</v>
      </c>
      <c r="X9" s="17">
        <f>F9+I9+L9+O9+R9+U9</f>
        <v>20964</v>
      </c>
      <c r="Y9" s="15">
        <f>SUM(W9:X9)</f>
        <v>241055</v>
      </c>
      <c r="AA9" s="2"/>
      <c r="AB9" s="2"/>
    </row>
    <row r="10" spans="3:28" s="1" customFormat="1" ht="15" customHeight="1">
      <c r="C10" s="49" t="s">
        <v>9</v>
      </c>
      <c r="D10" s="18" t="s">
        <v>10</v>
      </c>
      <c r="E10" s="19">
        <v>62361</v>
      </c>
      <c r="F10" s="20">
        <v>0</v>
      </c>
      <c r="G10" s="21">
        <f aca="true" t="shared" si="4" ref="G10:G61">SUM(E10:F10)</f>
        <v>62361</v>
      </c>
      <c r="H10" s="19">
        <v>5243</v>
      </c>
      <c r="I10" s="20">
        <v>48</v>
      </c>
      <c r="J10" s="21">
        <f aca="true" t="shared" si="5" ref="J10:J61">SUM(H10:I10)</f>
        <v>5291</v>
      </c>
      <c r="K10" s="19">
        <v>2321</v>
      </c>
      <c r="L10" s="20">
        <v>0</v>
      </c>
      <c r="M10" s="21">
        <f t="shared" si="0"/>
        <v>2321</v>
      </c>
      <c r="N10" s="19">
        <v>4276</v>
      </c>
      <c r="O10" s="20">
        <v>0</v>
      </c>
      <c r="P10" s="21">
        <f t="shared" si="1"/>
        <v>4276</v>
      </c>
      <c r="Q10" s="19">
        <v>0</v>
      </c>
      <c r="R10" s="20">
        <v>0</v>
      </c>
      <c r="S10" s="21">
        <f t="shared" si="2"/>
        <v>0</v>
      </c>
      <c r="T10" s="19">
        <v>0</v>
      </c>
      <c r="U10" s="20">
        <v>0</v>
      </c>
      <c r="V10" s="43">
        <f t="shared" si="3"/>
        <v>0</v>
      </c>
      <c r="W10" s="22">
        <f aca="true" t="shared" si="6" ref="W10:X61">E10+H10+K10+N10+Q10+T10</f>
        <v>74201</v>
      </c>
      <c r="X10" s="23">
        <f t="shared" si="6"/>
        <v>48</v>
      </c>
      <c r="Y10" s="21">
        <f aca="true" t="shared" si="7" ref="Y10:Y62">SUM(W10:X10)</f>
        <v>74249</v>
      </c>
      <c r="AA10" s="2"/>
      <c r="AB10" s="2"/>
    </row>
    <row r="11" spans="3:28" s="1" customFormat="1" ht="15" customHeight="1">
      <c r="C11" s="50"/>
      <c r="D11" s="18" t="s">
        <v>11</v>
      </c>
      <c r="E11" s="19">
        <v>63409</v>
      </c>
      <c r="F11" s="20">
        <v>0</v>
      </c>
      <c r="G11" s="21">
        <f t="shared" si="4"/>
        <v>63409</v>
      </c>
      <c r="H11" s="19">
        <v>7712</v>
      </c>
      <c r="I11" s="20">
        <v>549</v>
      </c>
      <c r="J11" s="21">
        <f t="shared" si="5"/>
        <v>8261</v>
      </c>
      <c r="K11" s="19">
        <v>15123</v>
      </c>
      <c r="L11" s="20">
        <v>0</v>
      </c>
      <c r="M11" s="21">
        <f t="shared" si="0"/>
        <v>15123</v>
      </c>
      <c r="N11" s="19">
        <v>887</v>
      </c>
      <c r="O11" s="20">
        <v>271</v>
      </c>
      <c r="P11" s="21">
        <f t="shared" si="1"/>
        <v>1158</v>
      </c>
      <c r="Q11" s="19">
        <v>0</v>
      </c>
      <c r="R11" s="20">
        <v>0</v>
      </c>
      <c r="S11" s="21">
        <f t="shared" si="2"/>
        <v>0</v>
      </c>
      <c r="T11" s="19">
        <v>0</v>
      </c>
      <c r="U11" s="20">
        <v>0</v>
      </c>
      <c r="V11" s="21">
        <f t="shared" si="3"/>
        <v>0</v>
      </c>
      <c r="W11" s="22">
        <f t="shared" si="6"/>
        <v>87131</v>
      </c>
      <c r="X11" s="23">
        <f t="shared" si="6"/>
        <v>820</v>
      </c>
      <c r="Y11" s="21">
        <f t="shared" si="7"/>
        <v>87951</v>
      </c>
      <c r="AA11" s="2"/>
      <c r="AB11" s="2"/>
    </row>
    <row r="12" spans="3:28" s="1" customFormat="1" ht="15" customHeight="1">
      <c r="C12" s="50"/>
      <c r="D12" s="18" t="s">
        <v>12</v>
      </c>
      <c r="E12" s="19">
        <v>116209</v>
      </c>
      <c r="F12" s="20">
        <v>0</v>
      </c>
      <c r="G12" s="21">
        <f t="shared" si="4"/>
        <v>116209</v>
      </c>
      <c r="H12" s="19">
        <v>14145</v>
      </c>
      <c r="I12" s="20">
        <v>67686</v>
      </c>
      <c r="J12" s="21">
        <f t="shared" si="5"/>
        <v>81831</v>
      </c>
      <c r="K12" s="19">
        <v>26</v>
      </c>
      <c r="L12" s="20">
        <v>4497</v>
      </c>
      <c r="M12" s="21">
        <f t="shared" si="0"/>
        <v>4523</v>
      </c>
      <c r="N12" s="19">
        <v>1117</v>
      </c>
      <c r="O12" s="20">
        <v>10724</v>
      </c>
      <c r="P12" s="21">
        <f t="shared" si="1"/>
        <v>11841</v>
      </c>
      <c r="Q12" s="19">
        <v>0</v>
      </c>
      <c r="R12" s="20">
        <v>0</v>
      </c>
      <c r="S12" s="21">
        <f t="shared" si="2"/>
        <v>0</v>
      </c>
      <c r="T12" s="19">
        <v>0</v>
      </c>
      <c r="U12" s="20">
        <v>0</v>
      </c>
      <c r="V12" s="21">
        <f t="shared" si="3"/>
        <v>0</v>
      </c>
      <c r="W12" s="22">
        <f t="shared" si="6"/>
        <v>131497</v>
      </c>
      <c r="X12" s="23">
        <f t="shared" si="6"/>
        <v>82907</v>
      </c>
      <c r="Y12" s="21">
        <f t="shared" si="7"/>
        <v>214404</v>
      </c>
      <c r="AA12" s="2"/>
      <c r="AB12" s="2"/>
    </row>
    <row r="13" spans="3:28" s="1" customFormat="1" ht="15" customHeight="1">
      <c r="C13" s="50"/>
      <c r="D13" s="18" t="s">
        <v>13</v>
      </c>
      <c r="E13" s="19">
        <v>41375</v>
      </c>
      <c r="F13" s="20">
        <v>0</v>
      </c>
      <c r="G13" s="21">
        <f t="shared" si="4"/>
        <v>41375</v>
      </c>
      <c r="H13" s="19">
        <v>2688</v>
      </c>
      <c r="I13" s="20">
        <v>28</v>
      </c>
      <c r="J13" s="21">
        <f t="shared" si="5"/>
        <v>2716</v>
      </c>
      <c r="K13" s="19">
        <v>4293</v>
      </c>
      <c r="L13" s="20">
        <v>5752</v>
      </c>
      <c r="M13" s="21">
        <f t="shared" si="0"/>
        <v>10045</v>
      </c>
      <c r="N13" s="19">
        <v>579</v>
      </c>
      <c r="O13" s="20">
        <v>1462</v>
      </c>
      <c r="P13" s="21">
        <f t="shared" si="1"/>
        <v>2041</v>
      </c>
      <c r="Q13" s="19">
        <v>0</v>
      </c>
      <c r="R13" s="20">
        <v>0</v>
      </c>
      <c r="S13" s="21">
        <f t="shared" si="2"/>
        <v>0</v>
      </c>
      <c r="T13" s="19">
        <v>0</v>
      </c>
      <c r="U13" s="20">
        <v>0</v>
      </c>
      <c r="V13" s="21">
        <f t="shared" si="3"/>
        <v>0</v>
      </c>
      <c r="W13" s="22">
        <f t="shared" si="6"/>
        <v>48935</v>
      </c>
      <c r="X13" s="23">
        <f t="shared" si="6"/>
        <v>7242</v>
      </c>
      <c r="Y13" s="21">
        <f t="shared" si="7"/>
        <v>56177</v>
      </c>
      <c r="AA13" s="2"/>
      <c r="AB13" s="2"/>
    </row>
    <row r="14" spans="3:28" s="1" customFormat="1" ht="15" customHeight="1">
      <c r="C14" s="50"/>
      <c r="D14" s="18" t="s">
        <v>14</v>
      </c>
      <c r="E14" s="19">
        <v>47626</v>
      </c>
      <c r="F14" s="20">
        <v>0</v>
      </c>
      <c r="G14" s="21">
        <f t="shared" si="4"/>
        <v>47626</v>
      </c>
      <c r="H14" s="19">
        <v>7075</v>
      </c>
      <c r="I14" s="20">
        <v>202</v>
      </c>
      <c r="J14" s="21">
        <f t="shared" si="5"/>
        <v>7277</v>
      </c>
      <c r="K14" s="19">
        <v>1532</v>
      </c>
      <c r="L14" s="20">
        <v>40</v>
      </c>
      <c r="M14" s="21">
        <f t="shared" si="0"/>
        <v>1572</v>
      </c>
      <c r="N14" s="19">
        <v>603</v>
      </c>
      <c r="O14" s="20">
        <v>859</v>
      </c>
      <c r="P14" s="21">
        <f t="shared" si="1"/>
        <v>1462</v>
      </c>
      <c r="Q14" s="19">
        <v>0</v>
      </c>
      <c r="R14" s="20">
        <v>0</v>
      </c>
      <c r="S14" s="21">
        <f t="shared" si="2"/>
        <v>0</v>
      </c>
      <c r="T14" s="19">
        <v>0</v>
      </c>
      <c r="U14" s="20">
        <v>0</v>
      </c>
      <c r="V14" s="21">
        <f t="shared" si="3"/>
        <v>0</v>
      </c>
      <c r="W14" s="22">
        <f t="shared" si="6"/>
        <v>56836</v>
      </c>
      <c r="X14" s="23">
        <f t="shared" si="6"/>
        <v>1101</v>
      </c>
      <c r="Y14" s="21">
        <f t="shared" si="7"/>
        <v>57937</v>
      </c>
      <c r="AA14" s="2"/>
      <c r="AB14" s="2"/>
    </row>
    <row r="15" spans="3:28" s="1" customFormat="1" ht="15" customHeight="1">
      <c r="C15" s="50"/>
      <c r="D15" s="18" t="s">
        <v>15</v>
      </c>
      <c r="E15" s="19">
        <v>90689</v>
      </c>
      <c r="F15" s="20">
        <v>0</v>
      </c>
      <c r="G15" s="21">
        <f t="shared" si="4"/>
        <v>90689</v>
      </c>
      <c r="H15" s="19">
        <v>19417</v>
      </c>
      <c r="I15" s="20">
        <v>1941</v>
      </c>
      <c r="J15" s="21">
        <f t="shared" si="5"/>
        <v>21358</v>
      </c>
      <c r="K15" s="19">
        <v>623</v>
      </c>
      <c r="L15" s="20">
        <v>850</v>
      </c>
      <c r="M15" s="21">
        <f t="shared" si="0"/>
        <v>1473</v>
      </c>
      <c r="N15" s="19">
        <v>324</v>
      </c>
      <c r="O15" s="20">
        <v>2609</v>
      </c>
      <c r="P15" s="21">
        <f t="shared" si="1"/>
        <v>2933</v>
      </c>
      <c r="Q15" s="19">
        <v>0</v>
      </c>
      <c r="R15" s="20">
        <v>0</v>
      </c>
      <c r="S15" s="21">
        <f t="shared" si="2"/>
        <v>0</v>
      </c>
      <c r="T15" s="19">
        <v>0</v>
      </c>
      <c r="U15" s="20">
        <v>0</v>
      </c>
      <c r="V15" s="34">
        <f t="shared" si="3"/>
        <v>0</v>
      </c>
      <c r="W15" s="22">
        <f t="shared" si="6"/>
        <v>111053</v>
      </c>
      <c r="X15" s="23">
        <f t="shared" si="6"/>
        <v>5400</v>
      </c>
      <c r="Y15" s="21">
        <f t="shared" si="7"/>
        <v>116453</v>
      </c>
      <c r="AA15" s="2"/>
      <c r="AB15" s="2"/>
    </row>
    <row r="16" spans="3:28" s="1" customFormat="1" ht="15" customHeight="1">
      <c r="C16" s="51"/>
      <c r="D16" s="24" t="s">
        <v>16</v>
      </c>
      <c r="E16" s="16">
        <f>SUM(E10:E15)</f>
        <v>421669</v>
      </c>
      <c r="F16" s="17">
        <f>SUM(F10:F15)</f>
        <v>0</v>
      </c>
      <c r="G16" s="15">
        <f t="shared" si="4"/>
        <v>421669</v>
      </c>
      <c r="H16" s="16">
        <f>SUM(H10:H15)</f>
        <v>56280</v>
      </c>
      <c r="I16" s="17">
        <f>SUM(I10:I15)</f>
        <v>70454</v>
      </c>
      <c r="J16" s="15">
        <f t="shared" si="5"/>
        <v>126734</v>
      </c>
      <c r="K16" s="16">
        <f>SUM(K10:K15)</f>
        <v>23918</v>
      </c>
      <c r="L16" s="17">
        <f>SUM(L10:L15)</f>
        <v>11139</v>
      </c>
      <c r="M16" s="15">
        <f t="shared" si="0"/>
        <v>35057</v>
      </c>
      <c r="N16" s="16">
        <f>SUM(N10:N15)</f>
        <v>7786</v>
      </c>
      <c r="O16" s="17">
        <f>SUM(O10:O15)</f>
        <v>15925</v>
      </c>
      <c r="P16" s="15">
        <f t="shared" si="1"/>
        <v>23711</v>
      </c>
      <c r="Q16" s="16">
        <f>SUM(Q10:Q15)</f>
        <v>0</v>
      </c>
      <c r="R16" s="17">
        <f>SUM(R10:R15)</f>
        <v>0</v>
      </c>
      <c r="S16" s="15">
        <f t="shared" si="2"/>
        <v>0</v>
      </c>
      <c r="T16" s="16">
        <f>SUM(T10:T15)</f>
        <v>0</v>
      </c>
      <c r="U16" s="17">
        <f>SUM(U10:U15)</f>
        <v>0</v>
      </c>
      <c r="V16" s="15">
        <f t="shared" si="3"/>
        <v>0</v>
      </c>
      <c r="W16" s="16">
        <f t="shared" si="6"/>
        <v>509653</v>
      </c>
      <c r="X16" s="17">
        <f t="shared" si="6"/>
        <v>97518</v>
      </c>
      <c r="Y16" s="15">
        <f t="shared" si="7"/>
        <v>607171</v>
      </c>
      <c r="AA16" s="2"/>
      <c r="AB16" s="2"/>
    </row>
    <row r="17" spans="3:28" s="1" customFormat="1" ht="15" customHeight="1">
      <c r="C17" s="44" t="s">
        <v>17</v>
      </c>
      <c r="D17" s="18" t="s">
        <v>18</v>
      </c>
      <c r="E17" s="19">
        <v>123426</v>
      </c>
      <c r="F17" s="20">
        <v>0</v>
      </c>
      <c r="G17" s="21">
        <f t="shared" si="4"/>
        <v>123426</v>
      </c>
      <c r="H17" s="19">
        <v>17538</v>
      </c>
      <c r="I17" s="20">
        <v>11896</v>
      </c>
      <c r="J17" s="21">
        <f t="shared" si="5"/>
        <v>29434</v>
      </c>
      <c r="K17" s="19">
        <v>0</v>
      </c>
      <c r="L17" s="20">
        <v>331</v>
      </c>
      <c r="M17" s="21">
        <f t="shared" si="0"/>
        <v>331</v>
      </c>
      <c r="N17" s="19">
        <v>833</v>
      </c>
      <c r="O17" s="20">
        <v>7353</v>
      </c>
      <c r="P17" s="21">
        <f t="shared" si="1"/>
        <v>8186</v>
      </c>
      <c r="Q17" s="19">
        <v>46622</v>
      </c>
      <c r="R17" s="20">
        <v>104294</v>
      </c>
      <c r="S17" s="21">
        <f t="shared" si="2"/>
        <v>150916</v>
      </c>
      <c r="T17" s="19">
        <v>0</v>
      </c>
      <c r="U17" s="20">
        <v>0</v>
      </c>
      <c r="V17" s="21">
        <f t="shared" si="3"/>
        <v>0</v>
      </c>
      <c r="W17" s="22">
        <f t="shared" si="6"/>
        <v>188419</v>
      </c>
      <c r="X17" s="23">
        <f t="shared" si="6"/>
        <v>123874</v>
      </c>
      <c r="Y17" s="21">
        <f t="shared" si="7"/>
        <v>312293</v>
      </c>
      <c r="AA17" s="2"/>
      <c r="AB17" s="2"/>
    </row>
    <row r="18" spans="3:28" s="1" customFormat="1" ht="15" customHeight="1">
      <c r="C18" s="45"/>
      <c r="D18" s="18" t="s">
        <v>19</v>
      </c>
      <c r="E18" s="19">
        <v>48183</v>
      </c>
      <c r="F18" s="20">
        <v>0</v>
      </c>
      <c r="G18" s="21">
        <f t="shared" si="4"/>
        <v>48183</v>
      </c>
      <c r="H18" s="19">
        <v>20185</v>
      </c>
      <c r="I18" s="20">
        <v>6872</v>
      </c>
      <c r="J18" s="21">
        <f t="shared" si="5"/>
        <v>27057</v>
      </c>
      <c r="K18" s="19">
        <v>0</v>
      </c>
      <c r="L18" s="20">
        <v>71</v>
      </c>
      <c r="M18" s="21">
        <f t="shared" si="0"/>
        <v>71</v>
      </c>
      <c r="N18" s="19">
        <v>163</v>
      </c>
      <c r="O18" s="20">
        <v>2172</v>
      </c>
      <c r="P18" s="21">
        <f t="shared" si="1"/>
        <v>2335</v>
      </c>
      <c r="Q18" s="19">
        <v>0</v>
      </c>
      <c r="R18" s="20">
        <v>348</v>
      </c>
      <c r="S18" s="21">
        <f t="shared" si="2"/>
        <v>348</v>
      </c>
      <c r="T18" s="19">
        <v>0</v>
      </c>
      <c r="U18" s="20">
        <v>0</v>
      </c>
      <c r="V18" s="21">
        <f t="shared" si="3"/>
        <v>0</v>
      </c>
      <c r="W18" s="22">
        <f t="shared" si="6"/>
        <v>68531</v>
      </c>
      <c r="X18" s="23">
        <f t="shared" si="6"/>
        <v>9463</v>
      </c>
      <c r="Y18" s="21">
        <f t="shared" si="7"/>
        <v>77994</v>
      </c>
      <c r="AA18" s="2"/>
      <c r="AB18" s="2"/>
    </row>
    <row r="19" spans="3:28" s="1" customFormat="1" ht="15" customHeight="1">
      <c r="C19" s="45"/>
      <c r="D19" s="18" t="s">
        <v>20</v>
      </c>
      <c r="E19" s="19">
        <v>88647</v>
      </c>
      <c r="F19" s="20">
        <v>0</v>
      </c>
      <c r="G19" s="21">
        <f t="shared" si="4"/>
        <v>88647</v>
      </c>
      <c r="H19" s="19">
        <v>7453</v>
      </c>
      <c r="I19" s="20">
        <v>11436</v>
      </c>
      <c r="J19" s="21">
        <f t="shared" si="5"/>
        <v>18889</v>
      </c>
      <c r="K19" s="19">
        <v>50</v>
      </c>
      <c r="L19" s="20">
        <v>5449</v>
      </c>
      <c r="M19" s="21">
        <f t="shared" si="0"/>
        <v>5499</v>
      </c>
      <c r="N19" s="19">
        <v>142</v>
      </c>
      <c r="O19" s="20">
        <v>2823</v>
      </c>
      <c r="P19" s="21">
        <f t="shared" si="1"/>
        <v>2965</v>
      </c>
      <c r="Q19" s="19">
        <v>0</v>
      </c>
      <c r="R19" s="20">
        <v>0</v>
      </c>
      <c r="S19" s="21">
        <f t="shared" si="2"/>
        <v>0</v>
      </c>
      <c r="T19" s="19">
        <v>0</v>
      </c>
      <c r="U19" s="20">
        <v>0</v>
      </c>
      <c r="V19" s="21">
        <f t="shared" si="3"/>
        <v>0</v>
      </c>
      <c r="W19" s="22">
        <f t="shared" si="6"/>
        <v>96292</v>
      </c>
      <c r="X19" s="23">
        <f t="shared" si="6"/>
        <v>19708</v>
      </c>
      <c r="Y19" s="21">
        <f t="shared" si="7"/>
        <v>116000</v>
      </c>
      <c r="AA19" s="2"/>
      <c r="AB19" s="2"/>
    </row>
    <row r="20" spans="3:28" s="1" customFormat="1" ht="15" customHeight="1">
      <c r="C20" s="45"/>
      <c r="D20" s="18" t="s">
        <v>21</v>
      </c>
      <c r="E20" s="19">
        <v>235023</v>
      </c>
      <c r="F20" s="20">
        <v>0</v>
      </c>
      <c r="G20" s="21">
        <f t="shared" si="4"/>
        <v>235023</v>
      </c>
      <c r="H20" s="19">
        <v>12482</v>
      </c>
      <c r="I20" s="20">
        <v>12128</v>
      </c>
      <c r="J20" s="21">
        <f t="shared" si="5"/>
        <v>24610</v>
      </c>
      <c r="K20" s="19">
        <v>403</v>
      </c>
      <c r="L20" s="20">
        <v>4207</v>
      </c>
      <c r="M20" s="21">
        <f t="shared" si="0"/>
        <v>4610</v>
      </c>
      <c r="N20" s="19">
        <v>584</v>
      </c>
      <c r="O20" s="20">
        <v>8903</v>
      </c>
      <c r="P20" s="21">
        <f t="shared" si="1"/>
        <v>9487</v>
      </c>
      <c r="Q20" s="19">
        <v>0</v>
      </c>
      <c r="R20" s="20">
        <v>22</v>
      </c>
      <c r="S20" s="21">
        <f t="shared" si="2"/>
        <v>22</v>
      </c>
      <c r="T20" s="19">
        <v>0</v>
      </c>
      <c r="U20" s="20">
        <v>0</v>
      </c>
      <c r="V20" s="21">
        <f t="shared" si="3"/>
        <v>0</v>
      </c>
      <c r="W20" s="22">
        <f t="shared" si="6"/>
        <v>248492</v>
      </c>
      <c r="X20" s="23">
        <f t="shared" si="6"/>
        <v>25260</v>
      </c>
      <c r="Y20" s="21">
        <f t="shared" si="7"/>
        <v>273752</v>
      </c>
      <c r="AA20" s="2"/>
      <c r="AB20" s="2"/>
    </row>
    <row r="21" spans="3:28" s="1" customFormat="1" ht="15" customHeight="1">
      <c r="C21" s="45"/>
      <c r="D21" s="18" t="s">
        <v>22</v>
      </c>
      <c r="E21" s="19">
        <v>205237</v>
      </c>
      <c r="F21" s="20">
        <v>0</v>
      </c>
      <c r="G21" s="21">
        <f t="shared" si="4"/>
        <v>205237</v>
      </c>
      <c r="H21" s="19">
        <v>35145</v>
      </c>
      <c r="I21" s="20">
        <v>12591</v>
      </c>
      <c r="J21" s="21">
        <f t="shared" si="5"/>
        <v>47736</v>
      </c>
      <c r="K21" s="19">
        <v>70982</v>
      </c>
      <c r="L21" s="20">
        <v>13371</v>
      </c>
      <c r="M21" s="21">
        <f t="shared" si="0"/>
        <v>84353</v>
      </c>
      <c r="N21" s="19">
        <v>1381</v>
      </c>
      <c r="O21" s="20">
        <v>14369</v>
      </c>
      <c r="P21" s="21">
        <f t="shared" si="1"/>
        <v>15750</v>
      </c>
      <c r="Q21" s="19">
        <v>96760</v>
      </c>
      <c r="R21" s="20">
        <v>134074</v>
      </c>
      <c r="S21" s="21">
        <f t="shared" si="2"/>
        <v>230834</v>
      </c>
      <c r="T21" s="19">
        <v>83166</v>
      </c>
      <c r="U21" s="20">
        <v>26415</v>
      </c>
      <c r="V21" s="21">
        <f t="shared" si="3"/>
        <v>109581</v>
      </c>
      <c r="W21" s="22">
        <f t="shared" si="6"/>
        <v>492671</v>
      </c>
      <c r="X21" s="23">
        <f t="shared" si="6"/>
        <v>200820</v>
      </c>
      <c r="Y21" s="21">
        <f t="shared" si="7"/>
        <v>693491</v>
      </c>
      <c r="AA21" s="2"/>
      <c r="AB21" s="2"/>
    </row>
    <row r="22" spans="3:28" s="1" customFormat="1" ht="15" customHeight="1">
      <c r="C22" s="45"/>
      <c r="D22" s="18" t="s">
        <v>23</v>
      </c>
      <c r="E22" s="19">
        <v>292512</v>
      </c>
      <c r="F22" s="20">
        <v>0</v>
      </c>
      <c r="G22" s="21">
        <f t="shared" si="4"/>
        <v>292512</v>
      </c>
      <c r="H22" s="19">
        <v>65371</v>
      </c>
      <c r="I22" s="20">
        <v>102193</v>
      </c>
      <c r="J22" s="21">
        <f t="shared" si="5"/>
        <v>167564</v>
      </c>
      <c r="K22" s="19">
        <v>230342</v>
      </c>
      <c r="L22" s="20">
        <v>5431</v>
      </c>
      <c r="M22" s="21">
        <f t="shared" si="0"/>
        <v>235773</v>
      </c>
      <c r="N22" s="19">
        <v>4776</v>
      </c>
      <c r="O22" s="20">
        <v>74544</v>
      </c>
      <c r="P22" s="21">
        <f t="shared" si="1"/>
        <v>79320</v>
      </c>
      <c r="Q22" s="19">
        <v>2820</v>
      </c>
      <c r="R22" s="20">
        <v>0</v>
      </c>
      <c r="S22" s="21">
        <f t="shared" si="2"/>
        <v>2820</v>
      </c>
      <c r="T22" s="19">
        <v>0</v>
      </c>
      <c r="U22" s="20">
        <v>0</v>
      </c>
      <c r="V22" s="21">
        <f t="shared" si="3"/>
        <v>0</v>
      </c>
      <c r="W22" s="22">
        <f t="shared" si="6"/>
        <v>595821</v>
      </c>
      <c r="X22" s="23">
        <f t="shared" si="6"/>
        <v>182168</v>
      </c>
      <c r="Y22" s="21">
        <f t="shared" si="7"/>
        <v>777989</v>
      </c>
      <c r="AA22" s="2"/>
      <c r="AB22" s="2"/>
    </row>
    <row r="23" spans="3:28" s="1" customFormat="1" ht="15" customHeight="1">
      <c r="C23" s="45"/>
      <c r="D23" s="18" t="s">
        <v>24</v>
      </c>
      <c r="E23" s="19">
        <v>446472</v>
      </c>
      <c r="F23" s="20">
        <v>0</v>
      </c>
      <c r="G23" s="21">
        <f t="shared" si="4"/>
        <v>446472</v>
      </c>
      <c r="H23" s="19">
        <v>9495</v>
      </c>
      <c r="I23" s="20">
        <v>59530</v>
      </c>
      <c r="J23" s="21">
        <f t="shared" si="5"/>
        <v>69025</v>
      </c>
      <c r="K23" s="19">
        <v>80552</v>
      </c>
      <c r="L23" s="20">
        <v>309</v>
      </c>
      <c r="M23" s="21">
        <f t="shared" si="0"/>
        <v>80861</v>
      </c>
      <c r="N23" s="19">
        <v>2078</v>
      </c>
      <c r="O23" s="20">
        <v>50787</v>
      </c>
      <c r="P23" s="21">
        <f t="shared" si="1"/>
        <v>52865</v>
      </c>
      <c r="Q23" s="19">
        <v>76124</v>
      </c>
      <c r="R23" s="20">
        <v>44867</v>
      </c>
      <c r="S23" s="21">
        <f t="shared" si="2"/>
        <v>120991</v>
      </c>
      <c r="T23" s="19">
        <v>0</v>
      </c>
      <c r="U23" s="20">
        <v>0</v>
      </c>
      <c r="V23" s="21">
        <f t="shared" si="3"/>
        <v>0</v>
      </c>
      <c r="W23" s="22">
        <f t="shared" si="6"/>
        <v>614721</v>
      </c>
      <c r="X23" s="23">
        <f t="shared" si="6"/>
        <v>155493</v>
      </c>
      <c r="Y23" s="21">
        <f t="shared" si="7"/>
        <v>770214</v>
      </c>
      <c r="AA23" s="2"/>
      <c r="AB23" s="2"/>
    </row>
    <row r="24" spans="3:28" s="1" customFormat="1" ht="15" customHeight="1">
      <c r="C24" s="45"/>
      <c r="D24" s="18" t="s">
        <v>25</v>
      </c>
      <c r="E24" s="19">
        <v>58689</v>
      </c>
      <c r="F24" s="20">
        <v>0</v>
      </c>
      <c r="G24" s="21">
        <f t="shared" si="4"/>
        <v>58689</v>
      </c>
      <c r="H24" s="19">
        <v>8662</v>
      </c>
      <c r="I24" s="20">
        <v>4984</v>
      </c>
      <c r="J24" s="21">
        <f t="shared" si="5"/>
        <v>13646</v>
      </c>
      <c r="K24" s="19">
        <v>14267</v>
      </c>
      <c r="L24" s="20">
        <v>233</v>
      </c>
      <c r="M24" s="21">
        <f t="shared" si="0"/>
        <v>14500</v>
      </c>
      <c r="N24" s="19">
        <v>706</v>
      </c>
      <c r="O24" s="20">
        <v>5226</v>
      </c>
      <c r="P24" s="21">
        <f t="shared" si="1"/>
        <v>5932</v>
      </c>
      <c r="Q24" s="19">
        <v>0</v>
      </c>
      <c r="R24" s="20">
        <v>0</v>
      </c>
      <c r="S24" s="21">
        <f t="shared" si="2"/>
        <v>0</v>
      </c>
      <c r="T24" s="19">
        <v>0</v>
      </c>
      <c r="U24" s="20">
        <v>0</v>
      </c>
      <c r="V24" s="21">
        <f t="shared" si="3"/>
        <v>0</v>
      </c>
      <c r="W24" s="22">
        <f t="shared" si="6"/>
        <v>82324</v>
      </c>
      <c r="X24" s="23">
        <f t="shared" si="6"/>
        <v>10443</v>
      </c>
      <c r="Y24" s="21">
        <f t="shared" si="7"/>
        <v>92767</v>
      </c>
      <c r="AA24" s="2"/>
      <c r="AB24" s="2"/>
    </row>
    <row r="25" spans="3:28" s="1" customFormat="1" ht="15" customHeight="1">
      <c r="C25" s="45"/>
      <c r="D25" s="18" t="s">
        <v>26</v>
      </c>
      <c r="E25" s="19">
        <v>70097</v>
      </c>
      <c r="F25" s="20">
        <v>0</v>
      </c>
      <c r="G25" s="21">
        <f t="shared" si="4"/>
        <v>70097</v>
      </c>
      <c r="H25" s="19">
        <v>2545</v>
      </c>
      <c r="I25" s="20">
        <v>1795</v>
      </c>
      <c r="J25" s="21">
        <f t="shared" si="5"/>
        <v>4340</v>
      </c>
      <c r="K25" s="19">
        <v>1692</v>
      </c>
      <c r="L25" s="20">
        <v>210</v>
      </c>
      <c r="M25" s="21">
        <f t="shared" si="0"/>
        <v>1902</v>
      </c>
      <c r="N25" s="19">
        <v>144</v>
      </c>
      <c r="O25" s="20">
        <v>873</v>
      </c>
      <c r="P25" s="21">
        <f t="shared" si="1"/>
        <v>1017</v>
      </c>
      <c r="Q25" s="19">
        <v>0</v>
      </c>
      <c r="R25" s="20">
        <v>0</v>
      </c>
      <c r="S25" s="21">
        <f t="shared" si="2"/>
        <v>0</v>
      </c>
      <c r="T25" s="19">
        <v>0</v>
      </c>
      <c r="U25" s="20">
        <v>0</v>
      </c>
      <c r="V25" s="21">
        <f t="shared" si="3"/>
        <v>0</v>
      </c>
      <c r="W25" s="22">
        <f t="shared" si="6"/>
        <v>74478</v>
      </c>
      <c r="X25" s="23">
        <f t="shared" si="6"/>
        <v>2878</v>
      </c>
      <c r="Y25" s="21">
        <f t="shared" si="7"/>
        <v>77356</v>
      </c>
      <c r="AA25" s="2"/>
      <c r="AB25" s="2"/>
    </row>
    <row r="26" spans="3:28" s="1" customFormat="1" ht="15" customHeight="1">
      <c r="C26" s="45"/>
      <c r="D26" s="18" t="s">
        <v>27</v>
      </c>
      <c r="E26" s="19">
        <v>21254</v>
      </c>
      <c r="F26" s="20">
        <v>0</v>
      </c>
      <c r="G26" s="21">
        <f t="shared" si="4"/>
        <v>21254</v>
      </c>
      <c r="H26" s="19">
        <v>2584</v>
      </c>
      <c r="I26" s="20">
        <v>3318</v>
      </c>
      <c r="J26" s="21">
        <f t="shared" si="5"/>
        <v>5902</v>
      </c>
      <c r="K26" s="19">
        <v>321</v>
      </c>
      <c r="L26" s="20">
        <v>0</v>
      </c>
      <c r="M26" s="21">
        <f t="shared" si="0"/>
        <v>321</v>
      </c>
      <c r="N26" s="19">
        <v>0</v>
      </c>
      <c r="O26" s="20">
        <v>406</v>
      </c>
      <c r="P26" s="21">
        <f t="shared" si="1"/>
        <v>406</v>
      </c>
      <c r="Q26" s="19">
        <v>0</v>
      </c>
      <c r="R26" s="20">
        <v>0</v>
      </c>
      <c r="S26" s="21">
        <f t="shared" si="2"/>
        <v>0</v>
      </c>
      <c r="T26" s="19">
        <v>0</v>
      </c>
      <c r="U26" s="20">
        <v>0</v>
      </c>
      <c r="V26" s="21">
        <f t="shared" si="3"/>
        <v>0</v>
      </c>
      <c r="W26" s="22">
        <f t="shared" si="6"/>
        <v>24159</v>
      </c>
      <c r="X26" s="23">
        <f t="shared" si="6"/>
        <v>3724</v>
      </c>
      <c r="Y26" s="21">
        <f t="shared" si="7"/>
        <v>27883</v>
      </c>
      <c r="AA26" s="2"/>
      <c r="AB26" s="2"/>
    </row>
    <row r="27" spans="3:28" s="1" customFormat="1" ht="15" customHeight="1">
      <c r="C27" s="45"/>
      <c r="D27" s="18" t="s">
        <v>28</v>
      </c>
      <c r="E27" s="19">
        <v>174242</v>
      </c>
      <c r="F27" s="20">
        <v>0</v>
      </c>
      <c r="G27" s="21">
        <f t="shared" si="4"/>
        <v>174242</v>
      </c>
      <c r="H27" s="19">
        <v>21797</v>
      </c>
      <c r="I27" s="20">
        <v>35657</v>
      </c>
      <c r="J27" s="21">
        <f t="shared" si="5"/>
        <v>57454</v>
      </c>
      <c r="K27" s="19">
        <v>21823</v>
      </c>
      <c r="L27" s="20">
        <v>797</v>
      </c>
      <c r="M27" s="21">
        <f t="shared" si="0"/>
        <v>22620</v>
      </c>
      <c r="N27" s="19">
        <v>198</v>
      </c>
      <c r="O27" s="20">
        <v>2847</v>
      </c>
      <c r="P27" s="21">
        <f t="shared" si="1"/>
        <v>3045</v>
      </c>
      <c r="Q27" s="19">
        <v>0</v>
      </c>
      <c r="R27" s="20">
        <v>0</v>
      </c>
      <c r="S27" s="21">
        <f t="shared" si="2"/>
        <v>0</v>
      </c>
      <c r="T27" s="19">
        <v>0</v>
      </c>
      <c r="U27" s="20">
        <v>0</v>
      </c>
      <c r="V27" s="21">
        <f t="shared" si="3"/>
        <v>0</v>
      </c>
      <c r="W27" s="22">
        <f t="shared" si="6"/>
        <v>218060</v>
      </c>
      <c r="X27" s="23">
        <f t="shared" si="6"/>
        <v>39301</v>
      </c>
      <c r="Y27" s="21">
        <f t="shared" si="7"/>
        <v>257361</v>
      </c>
      <c r="AA27" s="2"/>
      <c r="AB27" s="2"/>
    </row>
    <row r="28" spans="3:28" s="1" customFormat="1" ht="15" customHeight="1">
      <c r="C28" s="46"/>
      <c r="D28" s="24" t="s">
        <v>16</v>
      </c>
      <c r="E28" s="16">
        <f>SUM(E17:E27)</f>
        <v>1763782</v>
      </c>
      <c r="F28" s="17">
        <f>SUM(F17:F27)</f>
        <v>0</v>
      </c>
      <c r="G28" s="15">
        <f t="shared" si="4"/>
        <v>1763782</v>
      </c>
      <c r="H28" s="16">
        <f>SUM(H17:H27)</f>
        <v>203257</v>
      </c>
      <c r="I28" s="17">
        <f>SUM(I17:I27)</f>
        <v>262400</v>
      </c>
      <c r="J28" s="15">
        <f t="shared" si="5"/>
        <v>465657</v>
      </c>
      <c r="K28" s="16">
        <f>SUM(K17:K27)</f>
        <v>420432</v>
      </c>
      <c r="L28" s="17">
        <f>SUM(L17:L27)</f>
        <v>30409</v>
      </c>
      <c r="M28" s="15">
        <f t="shared" si="0"/>
        <v>450841</v>
      </c>
      <c r="N28" s="16">
        <f>SUM(N17:N27)</f>
        <v>11005</v>
      </c>
      <c r="O28" s="17">
        <f>SUM(O17:O27)</f>
        <v>170303</v>
      </c>
      <c r="P28" s="15">
        <f t="shared" si="1"/>
        <v>181308</v>
      </c>
      <c r="Q28" s="16">
        <f>SUM(Q17:Q27)</f>
        <v>222326</v>
      </c>
      <c r="R28" s="17">
        <f>SUM(R17:R27)</f>
        <v>283605</v>
      </c>
      <c r="S28" s="15">
        <f t="shared" si="2"/>
        <v>505931</v>
      </c>
      <c r="T28" s="16">
        <f>SUM(T17:T27)</f>
        <v>83166</v>
      </c>
      <c r="U28" s="17">
        <f>SUM(U17:U27)</f>
        <v>26415</v>
      </c>
      <c r="V28" s="15">
        <f t="shared" si="3"/>
        <v>109581</v>
      </c>
      <c r="W28" s="16">
        <f t="shared" si="6"/>
        <v>2703968</v>
      </c>
      <c r="X28" s="17">
        <f t="shared" si="6"/>
        <v>773132</v>
      </c>
      <c r="Y28" s="15">
        <f t="shared" si="7"/>
        <v>3477100</v>
      </c>
      <c r="AA28" s="2"/>
      <c r="AB28" s="2"/>
    </row>
    <row r="29" spans="3:28" s="1" customFormat="1" ht="15" customHeight="1">
      <c r="C29" s="44" t="s">
        <v>29</v>
      </c>
      <c r="D29" s="18" t="s">
        <v>30</v>
      </c>
      <c r="E29" s="19">
        <v>371667</v>
      </c>
      <c r="F29" s="20">
        <v>0</v>
      </c>
      <c r="G29" s="21">
        <f t="shared" si="4"/>
        <v>371667</v>
      </c>
      <c r="H29" s="19">
        <v>34649</v>
      </c>
      <c r="I29" s="20">
        <v>199362</v>
      </c>
      <c r="J29" s="21">
        <f t="shared" si="5"/>
        <v>234011</v>
      </c>
      <c r="K29" s="19">
        <v>114825</v>
      </c>
      <c r="L29" s="20">
        <v>119</v>
      </c>
      <c r="M29" s="21">
        <f t="shared" si="0"/>
        <v>114944</v>
      </c>
      <c r="N29" s="19">
        <v>925</v>
      </c>
      <c r="O29" s="20">
        <v>16741</v>
      </c>
      <c r="P29" s="21">
        <f t="shared" si="1"/>
        <v>17666</v>
      </c>
      <c r="Q29" s="19">
        <v>0</v>
      </c>
      <c r="R29" s="20">
        <v>0</v>
      </c>
      <c r="S29" s="21">
        <f t="shared" si="2"/>
        <v>0</v>
      </c>
      <c r="T29" s="19">
        <v>0</v>
      </c>
      <c r="U29" s="20">
        <v>0</v>
      </c>
      <c r="V29" s="21">
        <f t="shared" si="3"/>
        <v>0</v>
      </c>
      <c r="W29" s="22">
        <f t="shared" si="6"/>
        <v>522066</v>
      </c>
      <c r="X29" s="23">
        <f t="shared" si="6"/>
        <v>216222</v>
      </c>
      <c r="Y29" s="21">
        <f t="shared" si="7"/>
        <v>738288</v>
      </c>
      <c r="AA29" s="2"/>
      <c r="AB29" s="2"/>
    </row>
    <row r="30" spans="3:28" s="1" customFormat="1" ht="15" customHeight="1">
      <c r="C30" s="45"/>
      <c r="D30" s="18" t="s">
        <v>31</v>
      </c>
      <c r="E30" s="19">
        <v>75183</v>
      </c>
      <c r="F30" s="20">
        <v>0</v>
      </c>
      <c r="G30" s="21">
        <f t="shared" si="4"/>
        <v>75183</v>
      </c>
      <c r="H30" s="19">
        <v>6896</v>
      </c>
      <c r="I30" s="20">
        <v>29657</v>
      </c>
      <c r="J30" s="21">
        <f t="shared" si="5"/>
        <v>36553</v>
      </c>
      <c r="K30" s="19">
        <v>0</v>
      </c>
      <c r="L30" s="20">
        <v>0</v>
      </c>
      <c r="M30" s="21">
        <f t="shared" si="0"/>
        <v>0</v>
      </c>
      <c r="N30" s="19">
        <v>126</v>
      </c>
      <c r="O30" s="20">
        <v>1841</v>
      </c>
      <c r="P30" s="21">
        <f t="shared" si="1"/>
        <v>1967</v>
      </c>
      <c r="Q30" s="19">
        <v>0</v>
      </c>
      <c r="R30" s="20">
        <v>0</v>
      </c>
      <c r="S30" s="21">
        <f t="shared" si="2"/>
        <v>0</v>
      </c>
      <c r="T30" s="19">
        <v>0</v>
      </c>
      <c r="U30" s="20">
        <v>0</v>
      </c>
      <c r="V30" s="21">
        <f t="shared" si="3"/>
        <v>0</v>
      </c>
      <c r="W30" s="22">
        <f t="shared" si="6"/>
        <v>82205</v>
      </c>
      <c r="X30" s="23">
        <f t="shared" si="6"/>
        <v>31498</v>
      </c>
      <c r="Y30" s="21">
        <f t="shared" si="7"/>
        <v>113703</v>
      </c>
      <c r="AA30" s="2"/>
      <c r="AB30" s="2"/>
    </row>
    <row r="31" spans="3:28" s="1" customFormat="1" ht="15" customHeight="1">
      <c r="C31" s="45"/>
      <c r="D31" s="18" t="s">
        <v>32</v>
      </c>
      <c r="E31" s="19">
        <v>83762</v>
      </c>
      <c r="F31" s="20">
        <v>0</v>
      </c>
      <c r="G31" s="21">
        <f t="shared" si="4"/>
        <v>83762</v>
      </c>
      <c r="H31" s="19">
        <v>12530</v>
      </c>
      <c r="I31" s="20">
        <v>17117</v>
      </c>
      <c r="J31" s="21">
        <f t="shared" si="5"/>
        <v>29647</v>
      </c>
      <c r="K31" s="19">
        <v>15449</v>
      </c>
      <c r="L31" s="20">
        <v>96</v>
      </c>
      <c r="M31" s="21">
        <f t="shared" si="0"/>
        <v>15545</v>
      </c>
      <c r="N31" s="19">
        <v>55</v>
      </c>
      <c r="O31" s="20">
        <v>1232</v>
      </c>
      <c r="P31" s="21">
        <f t="shared" si="1"/>
        <v>1287</v>
      </c>
      <c r="Q31" s="19">
        <v>67287</v>
      </c>
      <c r="R31" s="20">
        <v>1030</v>
      </c>
      <c r="S31" s="21">
        <f t="shared" si="2"/>
        <v>68317</v>
      </c>
      <c r="T31" s="19">
        <v>2623</v>
      </c>
      <c r="U31" s="20">
        <v>0</v>
      </c>
      <c r="V31" s="21">
        <f t="shared" si="3"/>
        <v>2623</v>
      </c>
      <c r="W31" s="22">
        <f t="shared" si="6"/>
        <v>181706</v>
      </c>
      <c r="X31" s="23">
        <f t="shared" si="6"/>
        <v>19475</v>
      </c>
      <c r="Y31" s="21">
        <f t="shared" si="7"/>
        <v>201181</v>
      </c>
      <c r="AA31" s="2"/>
      <c r="AB31" s="2"/>
    </row>
    <row r="32" spans="3:28" s="1" customFormat="1" ht="15" customHeight="1">
      <c r="C32" s="45"/>
      <c r="D32" s="18" t="s">
        <v>33</v>
      </c>
      <c r="E32" s="19">
        <v>49534</v>
      </c>
      <c r="F32" s="20">
        <v>6</v>
      </c>
      <c r="G32" s="21">
        <f t="shared" si="4"/>
        <v>49540</v>
      </c>
      <c r="H32" s="19">
        <v>48051</v>
      </c>
      <c r="I32" s="20">
        <v>8736</v>
      </c>
      <c r="J32" s="21">
        <f t="shared" si="5"/>
        <v>56787</v>
      </c>
      <c r="K32" s="19">
        <v>696</v>
      </c>
      <c r="L32" s="20">
        <v>2782</v>
      </c>
      <c r="M32" s="21">
        <f t="shared" si="0"/>
        <v>3478</v>
      </c>
      <c r="N32" s="19">
        <v>163</v>
      </c>
      <c r="O32" s="20">
        <v>626</v>
      </c>
      <c r="P32" s="21">
        <f t="shared" si="1"/>
        <v>789</v>
      </c>
      <c r="Q32" s="19">
        <v>0</v>
      </c>
      <c r="R32" s="20">
        <v>0</v>
      </c>
      <c r="S32" s="21">
        <f t="shared" si="2"/>
        <v>0</v>
      </c>
      <c r="T32" s="19">
        <v>0</v>
      </c>
      <c r="U32" s="20">
        <v>0</v>
      </c>
      <c r="V32" s="21">
        <f t="shared" si="3"/>
        <v>0</v>
      </c>
      <c r="W32" s="22">
        <f t="shared" si="6"/>
        <v>98444</v>
      </c>
      <c r="X32" s="23">
        <f t="shared" si="6"/>
        <v>12150</v>
      </c>
      <c r="Y32" s="21">
        <f t="shared" si="7"/>
        <v>110594</v>
      </c>
      <c r="AA32" s="2"/>
      <c r="AB32" s="2"/>
    </row>
    <row r="33" spans="3:28" s="1" customFormat="1" ht="15" customHeight="1">
      <c r="C33" s="45"/>
      <c r="D33" s="18" t="s">
        <v>34</v>
      </c>
      <c r="E33" s="19">
        <v>81629</v>
      </c>
      <c r="F33" s="20">
        <v>0</v>
      </c>
      <c r="G33" s="21">
        <f t="shared" si="4"/>
        <v>81629</v>
      </c>
      <c r="H33" s="19">
        <v>29121</v>
      </c>
      <c r="I33" s="20">
        <v>6732</v>
      </c>
      <c r="J33" s="21">
        <f t="shared" si="5"/>
        <v>35853</v>
      </c>
      <c r="K33" s="19">
        <v>1505</v>
      </c>
      <c r="L33" s="20">
        <v>240</v>
      </c>
      <c r="M33" s="21">
        <f t="shared" si="0"/>
        <v>1745</v>
      </c>
      <c r="N33" s="19">
        <v>677</v>
      </c>
      <c r="O33" s="20">
        <v>4544</v>
      </c>
      <c r="P33" s="21">
        <f t="shared" si="1"/>
        <v>5221</v>
      </c>
      <c r="Q33" s="19">
        <v>0</v>
      </c>
      <c r="R33" s="20">
        <v>0</v>
      </c>
      <c r="S33" s="21">
        <f t="shared" si="2"/>
        <v>0</v>
      </c>
      <c r="T33" s="19">
        <v>0</v>
      </c>
      <c r="U33" s="20">
        <v>0</v>
      </c>
      <c r="V33" s="21">
        <f t="shared" si="3"/>
        <v>0</v>
      </c>
      <c r="W33" s="22">
        <f t="shared" si="6"/>
        <v>112932</v>
      </c>
      <c r="X33" s="23">
        <f t="shared" si="6"/>
        <v>11516</v>
      </c>
      <c r="Y33" s="21">
        <f t="shared" si="7"/>
        <v>124448</v>
      </c>
      <c r="AA33" s="2"/>
      <c r="AB33" s="2"/>
    </row>
    <row r="34" spans="3:28" s="1" customFormat="1" ht="15" customHeight="1">
      <c r="C34" s="46"/>
      <c r="D34" s="24" t="s">
        <v>16</v>
      </c>
      <c r="E34" s="16">
        <f>SUM(E29:E33)</f>
        <v>661775</v>
      </c>
      <c r="F34" s="17">
        <f>SUM(F29:F33)</f>
        <v>6</v>
      </c>
      <c r="G34" s="15">
        <f t="shared" si="4"/>
        <v>661781</v>
      </c>
      <c r="H34" s="16">
        <f>SUM(H29:H33)</f>
        <v>131247</v>
      </c>
      <c r="I34" s="17">
        <f>SUM(I29:I33)</f>
        <v>261604</v>
      </c>
      <c r="J34" s="15">
        <f t="shared" si="5"/>
        <v>392851</v>
      </c>
      <c r="K34" s="16">
        <f>SUM(K29:K33)</f>
        <v>132475</v>
      </c>
      <c r="L34" s="17">
        <f>SUM(L29:L33)</f>
        <v>3237</v>
      </c>
      <c r="M34" s="15">
        <f t="shared" si="0"/>
        <v>135712</v>
      </c>
      <c r="N34" s="16">
        <f>SUM(N29:N33)</f>
        <v>1946</v>
      </c>
      <c r="O34" s="17">
        <f>SUM(O29:O33)</f>
        <v>24984</v>
      </c>
      <c r="P34" s="15">
        <f t="shared" si="1"/>
        <v>26930</v>
      </c>
      <c r="Q34" s="16">
        <f>SUM(Q29:Q33)</f>
        <v>67287</v>
      </c>
      <c r="R34" s="17">
        <f>SUM(R29:R33)</f>
        <v>1030</v>
      </c>
      <c r="S34" s="15">
        <f t="shared" si="2"/>
        <v>68317</v>
      </c>
      <c r="T34" s="16">
        <f>SUM(T29:T33)</f>
        <v>2623</v>
      </c>
      <c r="U34" s="17">
        <f>SUM(U29:U33)</f>
        <v>0</v>
      </c>
      <c r="V34" s="15">
        <f t="shared" si="3"/>
        <v>2623</v>
      </c>
      <c r="W34" s="16">
        <f t="shared" si="6"/>
        <v>997353</v>
      </c>
      <c r="X34" s="17">
        <f t="shared" si="6"/>
        <v>290861</v>
      </c>
      <c r="Y34" s="15">
        <f t="shared" si="7"/>
        <v>1288214</v>
      </c>
      <c r="AA34" s="2"/>
      <c r="AB34" s="2"/>
    </row>
    <row r="35" spans="3:28" s="1" customFormat="1" ht="15" customHeight="1">
      <c r="C35" s="44" t="s">
        <v>35</v>
      </c>
      <c r="D35" s="25" t="s">
        <v>36</v>
      </c>
      <c r="E35" s="19">
        <v>33150</v>
      </c>
      <c r="F35" s="20">
        <v>0</v>
      </c>
      <c r="G35" s="21">
        <f t="shared" si="4"/>
        <v>33150</v>
      </c>
      <c r="H35" s="19">
        <v>10766</v>
      </c>
      <c r="I35" s="20">
        <v>16680</v>
      </c>
      <c r="J35" s="21">
        <f t="shared" si="5"/>
        <v>27446</v>
      </c>
      <c r="K35" s="19">
        <v>207</v>
      </c>
      <c r="L35" s="20">
        <v>590</v>
      </c>
      <c r="M35" s="21">
        <f t="shared" si="0"/>
        <v>797</v>
      </c>
      <c r="N35" s="19">
        <v>141</v>
      </c>
      <c r="O35" s="20">
        <v>387</v>
      </c>
      <c r="P35" s="21">
        <f t="shared" si="1"/>
        <v>528</v>
      </c>
      <c r="Q35" s="19">
        <v>0</v>
      </c>
      <c r="R35" s="20">
        <v>0</v>
      </c>
      <c r="S35" s="21">
        <f t="shared" si="2"/>
        <v>0</v>
      </c>
      <c r="T35" s="19">
        <v>0</v>
      </c>
      <c r="U35" s="20">
        <v>0</v>
      </c>
      <c r="V35" s="21">
        <f t="shared" si="3"/>
        <v>0</v>
      </c>
      <c r="W35" s="22">
        <f t="shared" si="6"/>
        <v>44264</v>
      </c>
      <c r="X35" s="23">
        <f t="shared" si="6"/>
        <v>17657</v>
      </c>
      <c r="Y35" s="21">
        <f t="shared" si="7"/>
        <v>61921</v>
      </c>
      <c r="AA35" s="2"/>
      <c r="AB35" s="2"/>
    </row>
    <row r="36" spans="3:28" s="1" customFormat="1" ht="15" customHeight="1">
      <c r="C36" s="45"/>
      <c r="D36" s="18" t="s">
        <v>37</v>
      </c>
      <c r="E36" s="19">
        <v>42999</v>
      </c>
      <c r="F36" s="20">
        <v>0</v>
      </c>
      <c r="G36" s="21">
        <f t="shared" si="4"/>
        <v>42999</v>
      </c>
      <c r="H36" s="19">
        <v>7622</v>
      </c>
      <c r="I36" s="20">
        <v>21198</v>
      </c>
      <c r="J36" s="21">
        <f t="shared" si="5"/>
        <v>28820</v>
      </c>
      <c r="K36" s="19">
        <v>0</v>
      </c>
      <c r="L36" s="20">
        <v>0</v>
      </c>
      <c r="M36" s="21">
        <f t="shared" si="0"/>
        <v>0</v>
      </c>
      <c r="N36" s="19">
        <v>58</v>
      </c>
      <c r="O36" s="20">
        <v>2354</v>
      </c>
      <c r="P36" s="21">
        <f t="shared" si="1"/>
        <v>2412</v>
      </c>
      <c r="Q36" s="19">
        <v>0</v>
      </c>
      <c r="R36" s="20">
        <v>0</v>
      </c>
      <c r="S36" s="21">
        <f t="shared" si="2"/>
        <v>0</v>
      </c>
      <c r="T36" s="19">
        <v>0</v>
      </c>
      <c r="U36" s="20">
        <v>0</v>
      </c>
      <c r="V36" s="21">
        <f t="shared" si="3"/>
        <v>0</v>
      </c>
      <c r="W36" s="22">
        <f t="shared" si="6"/>
        <v>50679</v>
      </c>
      <c r="X36" s="23">
        <f t="shared" si="6"/>
        <v>23552</v>
      </c>
      <c r="Y36" s="21">
        <f t="shared" si="7"/>
        <v>74231</v>
      </c>
      <c r="AA36" s="2"/>
      <c r="AB36" s="2"/>
    </row>
    <row r="37" spans="3:28" s="1" customFormat="1" ht="15" customHeight="1">
      <c r="C37" s="45"/>
      <c r="D37" s="18" t="s">
        <v>38</v>
      </c>
      <c r="E37" s="19">
        <v>41276</v>
      </c>
      <c r="F37" s="20">
        <v>0</v>
      </c>
      <c r="G37" s="21">
        <f t="shared" si="4"/>
        <v>41276</v>
      </c>
      <c r="H37" s="19">
        <v>2583</v>
      </c>
      <c r="I37" s="20">
        <v>4812</v>
      </c>
      <c r="J37" s="21">
        <f t="shared" si="5"/>
        <v>7395</v>
      </c>
      <c r="K37" s="19">
        <v>381</v>
      </c>
      <c r="L37" s="20">
        <v>0</v>
      </c>
      <c r="M37" s="21">
        <f t="shared" si="0"/>
        <v>381</v>
      </c>
      <c r="N37" s="19">
        <v>79</v>
      </c>
      <c r="O37" s="20">
        <v>15700</v>
      </c>
      <c r="P37" s="21">
        <f t="shared" si="1"/>
        <v>15779</v>
      </c>
      <c r="Q37" s="19">
        <v>0</v>
      </c>
      <c r="R37" s="20">
        <v>0</v>
      </c>
      <c r="S37" s="21">
        <f t="shared" si="2"/>
        <v>0</v>
      </c>
      <c r="T37" s="19">
        <v>0</v>
      </c>
      <c r="U37" s="20">
        <v>0</v>
      </c>
      <c r="V37" s="21">
        <f t="shared" si="3"/>
        <v>0</v>
      </c>
      <c r="W37" s="22">
        <f t="shared" si="6"/>
        <v>44319</v>
      </c>
      <c r="X37" s="23">
        <f t="shared" si="6"/>
        <v>20512</v>
      </c>
      <c r="Y37" s="21">
        <f t="shared" si="7"/>
        <v>64831</v>
      </c>
      <c r="AA37" s="2"/>
      <c r="AB37" s="2"/>
    </row>
    <row r="38" spans="3:28" s="1" customFormat="1" ht="15" customHeight="1">
      <c r="C38" s="45"/>
      <c r="D38" s="18" t="s">
        <v>39</v>
      </c>
      <c r="E38" s="19">
        <v>108441</v>
      </c>
      <c r="F38" s="20">
        <v>0</v>
      </c>
      <c r="G38" s="21">
        <f t="shared" si="4"/>
        <v>108441</v>
      </c>
      <c r="H38" s="19">
        <v>15103</v>
      </c>
      <c r="I38" s="20">
        <v>21062</v>
      </c>
      <c r="J38" s="21">
        <f t="shared" si="5"/>
        <v>36165</v>
      </c>
      <c r="K38" s="19">
        <v>44964</v>
      </c>
      <c r="L38" s="20">
        <v>23867</v>
      </c>
      <c r="M38" s="21">
        <f t="shared" si="0"/>
        <v>68831</v>
      </c>
      <c r="N38" s="19">
        <v>573</v>
      </c>
      <c r="O38" s="20">
        <v>31461</v>
      </c>
      <c r="P38" s="21">
        <f t="shared" si="1"/>
        <v>32034</v>
      </c>
      <c r="Q38" s="19">
        <v>45412</v>
      </c>
      <c r="R38" s="20">
        <v>17130</v>
      </c>
      <c r="S38" s="21">
        <f t="shared" si="2"/>
        <v>62542</v>
      </c>
      <c r="T38" s="19">
        <v>0</v>
      </c>
      <c r="U38" s="20">
        <v>0</v>
      </c>
      <c r="V38" s="21">
        <f t="shared" si="3"/>
        <v>0</v>
      </c>
      <c r="W38" s="22">
        <f t="shared" si="6"/>
        <v>214493</v>
      </c>
      <c r="X38" s="23">
        <f t="shared" si="6"/>
        <v>93520</v>
      </c>
      <c r="Y38" s="21">
        <f t="shared" si="7"/>
        <v>308013</v>
      </c>
      <c r="AA38" s="2"/>
      <c r="AB38" s="2"/>
    </row>
    <row r="39" spans="3:28" s="1" customFormat="1" ht="15" customHeight="1">
      <c r="C39" s="45"/>
      <c r="D39" s="18" t="s">
        <v>40</v>
      </c>
      <c r="E39" s="19">
        <v>141270</v>
      </c>
      <c r="F39" s="20">
        <v>0</v>
      </c>
      <c r="G39" s="21">
        <f t="shared" si="4"/>
        <v>141270</v>
      </c>
      <c r="H39" s="19">
        <v>16209</v>
      </c>
      <c r="I39" s="20">
        <v>19654</v>
      </c>
      <c r="J39" s="21">
        <f t="shared" si="5"/>
        <v>35863</v>
      </c>
      <c r="K39" s="19">
        <v>19527</v>
      </c>
      <c r="L39" s="20">
        <v>6762</v>
      </c>
      <c r="M39" s="21">
        <f t="shared" si="0"/>
        <v>26289</v>
      </c>
      <c r="N39" s="19">
        <v>719</v>
      </c>
      <c r="O39" s="20">
        <v>38821</v>
      </c>
      <c r="P39" s="21">
        <f t="shared" si="1"/>
        <v>39540</v>
      </c>
      <c r="Q39" s="19">
        <v>43480</v>
      </c>
      <c r="R39" s="20">
        <v>219</v>
      </c>
      <c r="S39" s="21">
        <f t="shared" si="2"/>
        <v>43699</v>
      </c>
      <c r="T39" s="19">
        <v>0</v>
      </c>
      <c r="U39" s="20">
        <v>0</v>
      </c>
      <c r="V39" s="21">
        <f t="shared" si="3"/>
        <v>0</v>
      </c>
      <c r="W39" s="22">
        <f t="shared" si="6"/>
        <v>221205</v>
      </c>
      <c r="X39" s="23">
        <f t="shared" si="6"/>
        <v>65456</v>
      </c>
      <c r="Y39" s="21">
        <f t="shared" si="7"/>
        <v>286661</v>
      </c>
      <c r="AA39" s="2"/>
      <c r="AB39" s="2"/>
    </row>
    <row r="40" spans="3:28" s="1" customFormat="1" ht="15" customHeight="1">
      <c r="C40" s="45"/>
      <c r="D40" s="18" t="s">
        <v>41</v>
      </c>
      <c r="E40" s="19">
        <v>23885</v>
      </c>
      <c r="F40" s="20">
        <v>0</v>
      </c>
      <c r="G40" s="21">
        <f t="shared" si="4"/>
        <v>23885</v>
      </c>
      <c r="H40" s="19">
        <v>531</v>
      </c>
      <c r="I40" s="20">
        <v>1576</v>
      </c>
      <c r="J40" s="21">
        <f t="shared" si="5"/>
        <v>2107</v>
      </c>
      <c r="K40" s="19">
        <v>59</v>
      </c>
      <c r="L40" s="20">
        <v>0</v>
      </c>
      <c r="M40" s="21">
        <f t="shared" si="0"/>
        <v>59</v>
      </c>
      <c r="N40" s="19">
        <v>49</v>
      </c>
      <c r="O40" s="20">
        <v>1638</v>
      </c>
      <c r="P40" s="21">
        <f t="shared" si="1"/>
        <v>1687</v>
      </c>
      <c r="Q40" s="19">
        <v>0</v>
      </c>
      <c r="R40" s="20">
        <v>0</v>
      </c>
      <c r="S40" s="21">
        <f t="shared" si="2"/>
        <v>0</v>
      </c>
      <c r="T40" s="19">
        <v>0</v>
      </c>
      <c r="U40" s="20">
        <v>0</v>
      </c>
      <c r="V40" s="21">
        <f t="shared" si="3"/>
        <v>0</v>
      </c>
      <c r="W40" s="22">
        <f t="shared" si="6"/>
        <v>24524</v>
      </c>
      <c r="X40" s="23">
        <f t="shared" si="6"/>
        <v>3214</v>
      </c>
      <c r="Y40" s="21">
        <f t="shared" si="7"/>
        <v>27738</v>
      </c>
      <c r="AA40" s="2"/>
      <c r="AB40" s="2"/>
    </row>
    <row r="41" spans="3:28" s="1" customFormat="1" ht="15" customHeight="1">
      <c r="C41" s="45"/>
      <c r="D41" s="18" t="s">
        <v>42</v>
      </c>
      <c r="E41" s="19">
        <v>32134</v>
      </c>
      <c r="F41" s="20">
        <v>0</v>
      </c>
      <c r="G41" s="21">
        <f t="shared" si="4"/>
        <v>32134</v>
      </c>
      <c r="H41" s="19">
        <v>1072</v>
      </c>
      <c r="I41" s="20">
        <v>1414</v>
      </c>
      <c r="J41" s="21">
        <f t="shared" si="5"/>
        <v>2486</v>
      </c>
      <c r="K41" s="19">
        <v>0</v>
      </c>
      <c r="L41" s="20">
        <v>0</v>
      </c>
      <c r="M41" s="21">
        <f t="shared" si="0"/>
        <v>0</v>
      </c>
      <c r="N41" s="19">
        <v>0</v>
      </c>
      <c r="O41" s="20">
        <v>1398</v>
      </c>
      <c r="P41" s="21">
        <f t="shared" si="1"/>
        <v>1398</v>
      </c>
      <c r="Q41" s="19">
        <v>0</v>
      </c>
      <c r="R41" s="20">
        <v>1503</v>
      </c>
      <c r="S41" s="21">
        <f t="shared" si="2"/>
        <v>1503</v>
      </c>
      <c r="T41" s="19">
        <v>0</v>
      </c>
      <c r="U41" s="20">
        <v>0</v>
      </c>
      <c r="V41" s="21">
        <f t="shared" si="3"/>
        <v>0</v>
      </c>
      <c r="W41" s="22">
        <f t="shared" si="6"/>
        <v>33206</v>
      </c>
      <c r="X41" s="23">
        <f t="shared" si="6"/>
        <v>4315</v>
      </c>
      <c r="Y41" s="21">
        <f t="shared" si="7"/>
        <v>37521</v>
      </c>
      <c r="AA41" s="2"/>
      <c r="AB41" s="2"/>
    </row>
    <row r="42" spans="3:28" s="1" customFormat="1" ht="15" customHeight="1">
      <c r="C42" s="46"/>
      <c r="D42" s="24" t="s">
        <v>16</v>
      </c>
      <c r="E42" s="16">
        <f>SUM(E35:E41)</f>
        <v>423155</v>
      </c>
      <c r="F42" s="17">
        <f>SUM(F35:F41)</f>
        <v>0</v>
      </c>
      <c r="G42" s="15">
        <f t="shared" si="4"/>
        <v>423155</v>
      </c>
      <c r="H42" s="16">
        <f>SUM(H35:H41)</f>
        <v>53886</v>
      </c>
      <c r="I42" s="17">
        <f>SUM(I35:I41)</f>
        <v>86396</v>
      </c>
      <c r="J42" s="15">
        <f t="shared" si="5"/>
        <v>140282</v>
      </c>
      <c r="K42" s="16">
        <f>SUM(K35:K41)</f>
        <v>65138</v>
      </c>
      <c r="L42" s="17">
        <f>SUM(L35:L41)</f>
        <v>31219</v>
      </c>
      <c r="M42" s="15">
        <f t="shared" si="0"/>
        <v>96357</v>
      </c>
      <c r="N42" s="16">
        <f>SUM(N35:N41)</f>
        <v>1619</v>
      </c>
      <c r="O42" s="17">
        <f>SUM(O35:O41)</f>
        <v>91759</v>
      </c>
      <c r="P42" s="15">
        <f t="shared" si="1"/>
        <v>93378</v>
      </c>
      <c r="Q42" s="16">
        <f>SUM(Q35:Q41)</f>
        <v>88892</v>
      </c>
      <c r="R42" s="17">
        <f>SUM(R35:R41)</f>
        <v>18852</v>
      </c>
      <c r="S42" s="15">
        <f t="shared" si="2"/>
        <v>107744</v>
      </c>
      <c r="T42" s="16">
        <f>SUM(T35:T41)</f>
        <v>0</v>
      </c>
      <c r="U42" s="17">
        <f>SUM(U35:U41)</f>
        <v>0</v>
      </c>
      <c r="V42" s="15">
        <f t="shared" si="3"/>
        <v>0</v>
      </c>
      <c r="W42" s="16">
        <f t="shared" si="6"/>
        <v>632690</v>
      </c>
      <c r="X42" s="17">
        <f t="shared" si="6"/>
        <v>228226</v>
      </c>
      <c r="Y42" s="15">
        <f t="shared" si="7"/>
        <v>860916</v>
      </c>
      <c r="AA42" s="2"/>
      <c r="AB42" s="2"/>
    </row>
    <row r="43" spans="3:28" s="1" customFormat="1" ht="15" customHeight="1">
      <c r="C43" s="49" t="s">
        <v>43</v>
      </c>
      <c r="D43" s="18" t="s">
        <v>44</v>
      </c>
      <c r="E43" s="19">
        <v>93421</v>
      </c>
      <c r="F43" s="20">
        <v>0</v>
      </c>
      <c r="G43" s="21">
        <f t="shared" si="4"/>
        <v>93421</v>
      </c>
      <c r="H43" s="19">
        <v>47683</v>
      </c>
      <c r="I43" s="20">
        <v>12509</v>
      </c>
      <c r="J43" s="21">
        <f t="shared" si="5"/>
        <v>60192</v>
      </c>
      <c r="K43" s="19">
        <v>7520</v>
      </c>
      <c r="L43" s="20">
        <v>1002</v>
      </c>
      <c r="M43" s="21">
        <f t="shared" si="0"/>
        <v>8522</v>
      </c>
      <c r="N43" s="19">
        <v>56</v>
      </c>
      <c r="O43" s="20">
        <v>5694</v>
      </c>
      <c r="P43" s="21">
        <f t="shared" si="1"/>
        <v>5750</v>
      </c>
      <c r="Q43" s="19">
        <v>1300</v>
      </c>
      <c r="R43" s="20">
        <v>33500</v>
      </c>
      <c r="S43" s="21">
        <f t="shared" si="2"/>
        <v>34800</v>
      </c>
      <c r="T43" s="19">
        <v>0</v>
      </c>
      <c r="U43" s="20">
        <v>0</v>
      </c>
      <c r="V43" s="21">
        <f t="shared" si="3"/>
        <v>0</v>
      </c>
      <c r="W43" s="22">
        <f t="shared" si="6"/>
        <v>149980</v>
      </c>
      <c r="X43" s="23">
        <f t="shared" si="6"/>
        <v>52705</v>
      </c>
      <c r="Y43" s="21">
        <f t="shared" si="7"/>
        <v>202685</v>
      </c>
      <c r="AA43" s="2"/>
      <c r="AB43" s="2"/>
    </row>
    <row r="44" spans="3:28" s="1" customFormat="1" ht="15" customHeight="1">
      <c r="C44" s="50"/>
      <c r="D44" s="18" t="s">
        <v>45</v>
      </c>
      <c r="E44" s="19">
        <v>108310</v>
      </c>
      <c r="F44" s="20">
        <v>0</v>
      </c>
      <c r="G44" s="21">
        <f t="shared" si="4"/>
        <v>108310</v>
      </c>
      <c r="H44" s="19">
        <v>8175</v>
      </c>
      <c r="I44" s="20">
        <v>10135</v>
      </c>
      <c r="J44" s="21">
        <f t="shared" si="5"/>
        <v>18310</v>
      </c>
      <c r="K44" s="19">
        <v>0</v>
      </c>
      <c r="L44" s="20">
        <v>6762</v>
      </c>
      <c r="M44" s="21">
        <f t="shared" si="0"/>
        <v>6762</v>
      </c>
      <c r="N44" s="19">
        <v>415</v>
      </c>
      <c r="O44" s="20">
        <v>9709</v>
      </c>
      <c r="P44" s="21">
        <f t="shared" si="1"/>
        <v>10124</v>
      </c>
      <c r="Q44" s="19">
        <v>0</v>
      </c>
      <c r="R44" s="20">
        <v>0</v>
      </c>
      <c r="S44" s="21">
        <f t="shared" si="2"/>
        <v>0</v>
      </c>
      <c r="T44" s="19">
        <v>0</v>
      </c>
      <c r="U44" s="20">
        <v>0</v>
      </c>
      <c r="V44" s="21">
        <f t="shared" si="3"/>
        <v>0</v>
      </c>
      <c r="W44" s="22">
        <f t="shared" si="6"/>
        <v>116900</v>
      </c>
      <c r="X44" s="23">
        <f t="shared" si="6"/>
        <v>26606</v>
      </c>
      <c r="Y44" s="21">
        <f t="shared" si="7"/>
        <v>143506</v>
      </c>
      <c r="AA44" s="2"/>
      <c r="AB44" s="2"/>
    </row>
    <row r="45" spans="3:28" s="1" customFormat="1" ht="15" customHeight="1">
      <c r="C45" s="50"/>
      <c r="D45" s="18" t="s">
        <v>46</v>
      </c>
      <c r="E45" s="19">
        <v>65305</v>
      </c>
      <c r="F45" s="20">
        <v>0</v>
      </c>
      <c r="G45" s="21">
        <f t="shared" si="4"/>
        <v>65305</v>
      </c>
      <c r="H45" s="19">
        <v>7455</v>
      </c>
      <c r="I45" s="20">
        <v>54059</v>
      </c>
      <c r="J45" s="21">
        <f t="shared" si="5"/>
        <v>61514</v>
      </c>
      <c r="K45" s="19">
        <v>0</v>
      </c>
      <c r="L45" s="20">
        <v>7198</v>
      </c>
      <c r="M45" s="21">
        <f t="shared" si="0"/>
        <v>7198</v>
      </c>
      <c r="N45" s="19">
        <v>954</v>
      </c>
      <c r="O45" s="20">
        <v>2808</v>
      </c>
      <c r="P45" s="21">
        <f t="shared" si="1"/>
        <v>3762</v>
      </c>
      <c r="Q45" s="19">
        <v>7641</v>
      </c>
      <c r="R45" s="20">
        <v>400</v>
      </c>
      <c r="S45" s="21">
        <f t="shared" si="2"/>
        <v>8041</v>
      </c>
      <c r="T45" s="19">
        <v>0</v>
      </c>
      <c r="U45" s="20">
        <v>0</v>
      </c>
      <c r="V45" s="21">
        <f t="shared" si="3"/>
        <v>0</v>
      </c>
      <c r="W45" s="22">
        <f t="shared" si="6"/>
        <v>81355</v>
      </c>
      <c r="X45" s="23">
        <f t="shared" si="6"/>
        <v>64465</v>
      </c>
      <c r="Y45" s="21">
        <f t="shared" si="7"/>
        <v>145820</v>
      </c>
      <c r="AA45" s="2"/>
      <c r="AB45" s="2"/>
    </row>
    <row r="46" spans="3:28" s="1" customFormat="1" ht="15" customHeight="1">
      <c r="C46" s="50"/>
      <c r="D46" s="18" t="s">
        <v>47</v>
      </c>
      <c r="E46" s="19">
        <v>14183</v>
      </c>
      <c r="F46" s="20">
        <v>0</v>
      </c>
      <c r="G46" s="21">
        <f t="shared" si="4"/>
        <v>14183</v>
      </c>
      <c r="H46" s="19">
        <v>1639</v>
      </c>
      <c r="I46" s="20">
        <v>98</v>
      </c>
      <c r="J46" s="21">
        <f t="shared" si="5"/>
        <v>1737</v>
      </c>
      <c r="K46" s="19">
        <v>425</v>
      </c>
      <c r="L46" s="20">
        <v>0</v>
      </c>
      <c r="M46" s="21">
        <f t="shared" si="0"/>
        <v>425</v>
      </c>
      <c r="N46" s="19">
        <v>15</v>
      </c>
      <c r="O46" s="20">
        <v>1177</v>
      </c>
      <c r="P46" s="21">
        <f t="shared" si="1"/>
        <v>1192</v>
      </c>
      <c r="Q46" s="19">
        <v>0</v>
      </c>
      <c r="R46" s="20">
        <v>0</v>
      </c>
      <c r="S46" s="21">
        <f t="shared" si="2"/>
        <v>0</v>
      </c>
      <c r="T46" s="19">
        <v>0</v>
      </c>
      <c r="U46" s="20">
        <v>0</v>
      </c>
      <c r="V46" s="21">
        <f t="shared" si="3"/>
        <v>0</v>
      </c>
      <c r="W46" s="22">
        <f t="shared" si="6"/>
        <v>16262</v>
      </c>
      <c r="X46" s="23">
        <f t="shared" si="6"/>
        <v>1275</v>
      </c>
      <c r="Y46" s="21">
        <f t="shared" si="7"/>
        <v>17537</v>
      </c>
      <c r="AA46" s="2"/>
      <c r="AB46" s="2"/>
    </row>
    <row r="47" spans="3:28" s="1" customFormat="1" ht="15" customHeight="1">
      <c r="C47" s="50"/>
      <c r="D47" s="18" t="s">
        <v>48</v>
      </c>
      <c r="E47" s="19">
        <v>47568</v>
      </c>
      <c r="F47" s="20">
        <v>0</v>
      </c>
      <c r="G47" s="21">
        <f t="shared" si="4"/>
        <v>47568</v>
      </c>
      <c r="H47" s="19">
        <v>11940</v>
      </c>
      <c r="I47" s="20">
        <v>2076</v>
      </c>
      <c r="J47" s="21">
        <f t="shared" si="5"/>
        <v>14016</v>
      </c>
      <c r="K47" s="19">
        <v>0</v>
      </c>
      <c r="L47" s="20">
        <v>0</v>
      </c>
      <c r="M47" s="21">
        <f t="shared" si="0"/>
        <v>0</v>
      </c>
      <c r="N47" s="19">
        <v>60</v>
      </c>
      <c r="O47" s="20">
        <v>235</v>
      </c>
      <c r="P47" s="21">
        <f t="shared" si="1"/>
        <v>295</v>
      </c>
      <c r="Q47" s="19">
        <v>0</v>
      </c>
      <c r="R47" s="20">
        <v>0</v>
      </c>
      <c r="S47" s="21">
        <f t="shared" si="2"/>
        <v>0</v>
      </c>
      <c r="T47" s="19">
        <v>0</v>
      </c>
      <c r="U47" s="20">
        <v>0</v>
      </c>
      <c r="V47" s="21">
        <f t="shared" si="3"/>
        <v>0</v>
      </c>
      <c r="W47" s="22">
        <f t="shared" si="6"/>
        <v>59568</v>
      </c>
      <c r="X47" s="23">
        <f t="shared" si="6"/>
        <v>2311</v>
      </c>
      <c r="Y47" s="21">
        <f t="shared" si="7"/>
        <v>61879</v>
      </c>
      <c r="AA47" s="2"/>
      <c r="AB47" s="2"/>
    </row>
    <row r="48" spans="3:28" s="1" customFormat="1" ht="15" customHeight="1">
      <c r="C48" s="51"/>
      <c r="D48" s="24" t="s">
        <v>16</v>
      </c>
      <c r="E48" s="16">
        <f>SUM(E43:E47)</f>
        <v>328787</v>
      </c>
      <c r="F48" s="17">
        <f>SUM(F43:F47)</f>
        <v>0</v>
      </c>
      <c r="G48" s="15">
        <f t="shared" si="4"/>
        <v>328787</v>
      </c>
      <c r="H48" s="16">
        <f>SUM(H43:H47)</f>
        <v>76892</v>
      </c>
      <c r="I48" s="17">
        <f>SUM(I43:I47)</f>
        <v>78877</v>
      </c>
      <c r="J48" s="15">
        <f t="shared" si="5"/>
        <v>155769</v>
      </c>
      <c r="K48" s="16">
        <f>SUM(K43:K47)</f>
        <v>7945</v>
      </c>
      <c r="L48" s="17">
        <f>SUM(L43:L47)</f>
        <v>14962</v>
      </c>
      <c r="M48" s="15">
        <f t="shared" si="0"/>
        <v>22907</v>
      </c>
      <c r="N48" s="16">
        <f>SUM(N43:N47)</f>
        <v>1500</v>
      </c>
      <c r="O48" s="17">
        <f>SUM(O43:O47)</f>
        <v>19623</v>
      </c>
      <c r="P48" s="15">
        <f t="shared" si="1"/>
        <v>21123</v>
      </c>
      <c r="Q48" s="16">
        <f>SUM(Q43:Q47)</f>
        <v>8941</v>
      </c>
      <c r="R48" s="17">
        <f>SUM(R43:R47)</f>
        <v>33900</v>
      </c>
      <c r="S48" s="15">
        <f t="shared" si="2"/>
        <v>42841</v>
      </c>
      <c r="T48" s="16">
        <f>SUM(T43:T47)</f>
        <v>0</v>
      </c>
      <c r="U48" s="17">
        <f>SUM(U43:U47)</f>
        <v>0</v>
      </c>
      <c r="V48" s="15">
        <f t="shared" si="3"/>
        <v>0</v>
      </c>
      <c r="W48" s="16">
        <f t="shared" si="6"/>
        <v>424065</v>
      </c>
      <c r="X48" s="17">
        <f t="shared" si="6"/>
        <v>147362</v>
      </c>
      <c r="Y48" s="15">
        <f t="shared" si="7"/>
        <v>571427</v>
      </c>
      <c r="AA48" s="2"/>
      <c r="AB48" s="2"/>
    </row>
    <row r="49" spans="3:28" s="1" customFormat="1" ht="15" customHeight="1">
      <c r="C49" s="44" t="s">
        <v>49</v>
      </c>
      <c r="D49" s="18" t="s">
        <v>50</v>
      </c>
      <c r="E49" s="19">
        <v>22288</v>
      </c>
      <c r="F49" s="20">
        <v>0</v>
      </c>
      <c r="G49" s="21">
        <f t="shared" si="4"/>
        <v>22288</v>
      </c>
      <c r="H49" s="19">
        <v>404</v>
      </c>
      <c r="I49" s="20">
        <v>924</v>
      </c>
      <c r="J49" s="21">
        <f t="shared" si="5"/>
        <v>1328</v>
      </c>
      <c r="K49" s="19">
        <v>854</v>
      </c>
      <c r="L49" s="20">
        <v>594</v>
      </c>
      <c r="M49" s="21">
        <f t="shared" si="0"/>
        <v>1448</v>
      </c>
      <c r="N49" s="19">
        <v>0</v>
      </c>
      <c r="O49" s="20">
        <v>1694</v>
      </c>
      <c r="P49" s="21">
        <f t="shared" si="1"/>
        <v>1694</v>
      </c>
      <c r="Q49" s="19">
        <v>0</v>
      </c>
      <c r="R49" s="20">
        <v>0</v>
      </c>
      <c r="S49" s="21">
        <f t="shared" si="2"/>
        <v>0</v>
      </c>
      <c r="T49" s="19">
        <v>0</v>
      </c>
      <c r="U49" s="20">
        <v>0</v>
      </c>
      <c r="V49" s="21">
        <f t="shared" si="3"/>
        <v>0</v>
      </c>
      <c r="W49" s="22">
        <f t="shared" si="6"/>
        <v>23546</v>
      </c>
      <c r="X49" s="23">
        <f t="shared" si="6"/>
        <v>3212</v>
      </c>
      <c r="Y49" s="21">
        <f t="shared" si="7"/>
        <v>26758</v>
      </c>
      <c r="AA49" s="2"/>
      <c r="AB49" s="2"/>
    </row>
    <row r="50" spans="3:28" s="1" customFormat="1" ht="15" customHeight="1">
      <c r="C50" s="45"/>
      <c r="D50" s="18" t="s">
        <v>51</v>
      </c>
      <c r="E50" s="19">
        <v>66038</v>
      </c>
      <c r="F50" s="20">
        <v>0</v>
      </c>
      <c r="G50" s="21">
        <f t="shared" si="4"/>
        <v>66038</v>
      </c>
      <c r="H50" s="19">
        <v>11441</v>
      </c>
      <c r="I50" s="20">
        <v>13017</v>
      </c>
      <c r="J50" s="21">
        <f t="shared" si="5"/>
        <v>24458</v>
      </c>
      <c r="K50" s="19">
        <v>2416</v>
      </c>
      <c r="L50" s="20">
        <v>0</v>
      </c>
      <c r="M50" s="21">
        <f t="shared" si="0"/>
        <v>2416</v>
      </c>
      <c r="N50" s="19">
        <v>301</v>
      </c>
      <c r="O50" s="20">
        <v>3021</v>
      </c>
      <c r="P50" s="21">
        <f t="shared" si="1"/>
        <v>3322</v>
      </c>
      <c r="Q50" s="19">
        <v>0</v>
      </c>
      <c r="R50" s="20">
        <v>0</v>
      </c>
      <c r="S50" s="21">
        <f t="shared" si="2"/>
        <v>0</v>
      </c>
      <c r="T50" s="19">
        <v>0</v>
      </c>
      <c r="U50" s="20">
        <v>0</v>
      </c>
      <c r="V50" s="21">
        <f t="shared" si="3"/>
        <v>0</v>
      </c>
      <c r="W50" s="22">
        <f t="shared" si="6"/>
        <v>80196</v>
      </c>
      <c r="X50" s="23">
        <f t="shared" si="6"/>
        <v>16038</v>
      </c>
      <c r="Y50" s="21">
        <f t="shared" si="7"/>
        <v>96234</v>
      </c>
      <c r="AA50" s="2"/>
      <c r="AB50" s="2"/>
    </row>
    <row r="51" spans="3:28" s="1" customFormat="1" ht="15" customHeight="1">
      <c r="C51" s="45"/>
      <c r="D51" s="18" t="s">
        <v>52</v>
      </c>
      <c r="E51" s="19">
        <v>69691</v>
      </c>
      <c r="F51" s="20">
        <v>0</v>
      </c>
      <c r="G51" s="21">
        <f t="shared" si="4"/>
        <v>69691</v>
      </c>
      <c r="H51" s="19">
        <v>17368</v>
      </c>
      <c r="I51" s="20">
        <v>17537</v>
      </c>
      <c r="J51" s="21">
        <f t="shared" si="5"/>
        <v>34905</v>
      </c>
      <c r="K51" s="19">
        <v>1388</v>
      </c>
      <c r="L51" s="20">
        <v>353</v>
      </c>
      <c r="M51" s="21">
        <f t="shared" si="0"/>
        <v>1741</v>
      </c>
      <c r="N51" s="19">
        <v>90</v>
      </c>
      <c r="O51" s="20">
        <v>4084</v>
      </c>
      <c r="P51" s="21">
        <f t="shared" si="1"/>
        <v>4174</v>
      </c>
      <c r="Q51" s="19">
        <v>22386</v>
      </c>
      <c r="R51" s="20">
        <v>6609</v>
      </c>
      <c r="S51" s="21">
        <f t="shared" si="2"/>
        <v>28995</v>
      </c>
      <c r="T51" s="19">
        <v>0</v>
      </c>
      <c r="U51" s="20">
        <v>0</v>
      </c>
      <c r="V51" s="21">
        <f t="shared" si="3"/>
        <v>0</v>
      </c>
      <c r="W51" s="22">
        <f t="shared" si="6"/>
        <v>110923</v>
      </c>
      <c r="X51" s="23">
        <f t="shared" si="6"/>
        <v>28583</v>
      </c>
      <c r="Y51" s="21">
        <f t="shared" si="7"/>
        <v>139506</v>
      </c>
      <c r="AA51" s="2"/>
      <c r="AB51" s="2"/>
    </row>
    <row r="52" spans="3:28" s="1" customFormat="1" ht="15" customHeight="1">
      <c r="C52" s="45"/>
      <c r="D52" s="26" t="s">
        <v>53</v>
      </c>
      <c r="E52" s="27">
        <v>28679</v>
      </c>
      <c r="F52" s="28">
        <v>0</v>
      </c>
      <c r="G52" s="29">
        <f t="shared" si="4"/>
        <v>28679</v>
      </c>
      <c r="H52" s="27">
        <v>2186</v>
      </c>
      <c r="I52" s="28">
        <v>827</v>
      </c>
      <c r="J52" s="29">
        <f t="shared" si="5"/>
        <v>3013</v>
      </c>
      <c r="K52" s="27">
        <v>0</v>
      </c>
      <c r="L52" s="28">
        <v>0</v>
      </c>
      <c r="M52" s="29">
        <f t="shared" si="0"/>
        <v>0</v>
      </c>
      <c r="N52" s="27">
        <v>68</v>
      </c>
      <c r="O52" s="28">
        <v>1176</v>
      </c>
      <c r="P52" s="29">
        <f t="shared" si="1"/>
        <v>1244</v>
      </c>
      <c r="Q52" s="27">
        <v>0</v>
      </c>
      <c r="R52" s="28">
        <v>0</v>
      </c>
      <c r="S52" s="29">
        <f t="shared" si="2"/>
        <v>0</v>
      </c>
      <c r="T52" s="27">
        <v>0</v>
      </c>
      <c r="U52" s="28">
        <v>0</v>
      </c>
      <c r="V52" s="29">
        <f t="shared" si="3"/>
        <v>0</v>
      </c>
      <c r="W52" s="30">
        <f t="shared" si="6"/>
        <v>30933</v>
      </c>
      <c r="X52" s="31">
        <f t="shared" si="6"/>
        <v>2003</v>
      </c>
      <c r="Y52" s="29">
        <f t="shared" si="7"/>
        <v>32936</v>
      </c>
      <c r="AA52" s="2"/>
      <c r="AB52" s="2"/>
    </row>
    <row r="53" spans="3:28" s="1" customFormat="1" ht="15" customHeight="1">
      <c r="C53" s="46"/>
      <c r="D53" s="24" t="s">
        <v>16</v>
      </c>
      <c r="E53" s="16">
        <f>SUM(E49:E52)</f>
        <v>186696</v>
      </c>
      <c r="F53" s="17">
        <f>SUM(F49:F52)</f>
        <v>0</v>
      </c>
      <c r="G53" s="15">
        <f t="shared" si="4"/>
        <v>186696</v>
      </c>
      <c r="H53" s="16">
        <f>SUM(H49:H52)</f>
        <v>31399</v>
      </c>
      <c r="I53" s="17">
        <f>SUM(I49:I52)</f>
        <v>32305</v>
      </c>
      <c r="J53" s="15">
        <f t="shared" si="5"/>
        <v>63704</v>
      </c>
      <c r="K53" s="16">
        <f>SUM(K49:K52)</f>
        <v>4658</v>
      </c>
      <c r="L53" s="17">
        <f>SUM(L49:L52)</f>
        <v>947</v>
      </c>
      <c r="M53" s="15">
        <f t="shared" si="0"/>
        <v>5605</v>
      </c>
      <c r="N53" s="16">
        <f>SUM(N49:N52)</f>
        <v>459</v>
      </c>
      <c r="O53" s="17">
        <f>SUM(O49:O52)</f>
        <v>9975</v>
      </c>
      <c r="P53" s="15">
        <f t="shared" si="1"/>
        <v>10434</v>
      </c>
      <c r="Q53" s="16">
        <f>SUM(Q49:Q52)</f>
        <v>22386</v>
      </c>
      <c r="R53" s="17">
        <f>SUM(R49:R52)</f>
        <v>6609</v>
      </c>
      <c r="S53" s="15">
        <f t="shared" si="2"/>
        <v>28995</v>
      </c>
      <c r="T53" s="16">
        <f>SUM(T49:T52)</f>
        <v>0</v>
      </c>
      <c r="U53" s="17">
        <f>SUM(U49:U52)</f>
        <v>0</v>
      </c>
      <c r="V53" s="15">
        <f t="shared" si="3"/>
        <v>0</v>
      </c>
      <c r="W53" s="16">
        <f t="shared" si="6"/>
        <v>245598</v>
      </c>
      <c r="X53" s="17">
        <f t="shared" si="6"/>
        <v>49836</v>
      </c>
      <c r="Y53" s="15">
        <f t="shared" si="7"/>
        <v>295434</v>
      </c>
      <c r="AA53" s="2"/>
      <c r="AB53" s="2"/>
    </row>
    <row r="54" spans="3:28" s="1" customFormat="1" ht="15" customHeight="1">
      <c r="C54" s="44" t="s">
        <v>54</v>
      </c>
      <c r="D54" s="18" t="s">
        <v>55</v>
      </c>
      <c r="E54" s="32">
        <v>208712</v>
      </c>
      <c r="F54" s="33">
        <v>0</v>
      </c>
      <c r="G54" s="34">
        <f>SUM(E54:F54)</f>
        <v>208712</v>
      </c>
      <c r="H54" s="32">
        <v>28982</v>
      </c>
      <c r="I54" s="33">
        <v>26624</v>
      </c>
      <c r="J54" s="34">
        <f t="shared" si="5"/>
        <v>55606</v>
      </c>
      <c r="K54" s="32">
        <v>14031</v>
      </c>
      <c r="L54" s="33">
        <v>3176</v>
      </c>
      <c r="M54" s="34">
        <f t="shared" si="0"/>
        <v>17207</v>
      </c>
      <c r="N54" s="32">
        <v>1008</v>
      </c>
      <c r="O54" s="33">
        <v>16239</v>
      </c>
      <c r="P54" s="34">
        <f t="shared" si="1"/>
        <v>17247</v>
      </c>
      <c r="Q54" s="32">
        <v>0</v>
      </c>
      <c r="R54" s="33">
        <v>0</v>
      </c>
      <c r="S54" s="34">
        <f t="shared" si="2"/>
        <v>0</v>
      </c>
      <c r="T54" s="32">
        <v>0</v>
      </c>
      <c r="U54" s="33">
        <v>0</v>
      </c>
      <c r="V54" s="34">
        <f t="shared" si="3"/>
        <v>0</v>
      </c>
      <c r="W54" s="35">
        <f t="shared" si="6"/>
        <v>252733</v>
      </c>
      <c r="X54" s="36">
        <f t="shared" si="6"/>
        <v>46039</v>
      </c>
      <c r="Y54" s="34">
        <f t="shared" si="7"/>
        <v>298772</v>
      </c>
      <c r="AA54" s="2"/>
      <c r="AB54" s="2"/>
    </row>
    <row r="55" spans="3:28" s="1" customFormat="1" ht="15" customHeight="1">
      <c r="C55" s="45"/>
      <c r="D55" s="18" t="s">
        <v>56</v>
      </c>
      <c r="E55" s="19">
        <v>44009</v>
      </c>
      <c r="F55" s="20">
        <v>0</v>
      </c>
      <c r="G55" s="21">
        <f t="shared" si="4"/>
        <v>44009</v>
      </c>
      <c r="H55" s="19">
        <v>5340</v>
      </c>
      <c r="I55" s="20">
        <v>7865</v>
      </c>
      <c r="J55" s="21">
        <f t="shared" si="5"/>
        <v>13205</v>
      </c>
      <c r="K55" s="19">
        <v>0</v>
      </c>
      <c r="L55" s="20">
        <v>87</v>
      </c>
      <c r="M55" s="21">
        <f t="shared" si="0"/>
        <v>87</v>
      </c>
      <c r="N55" s="19">
        <v>271</v>
      </c>
      <c r="O55" s="20">
        <v>2081</v>
      </c>
      <c r="P55" s="21">
        <f t="shared" si="1"/>
        <v>2352</v>
      </c>
      <c r="Q55" s="19">
        <v>0</v>
      </c>
      <c r="R55" s="20">
        <v>0</v>
      </c>
      <c r="S55" s="21">
        <f t="shared" si="2"/>
        <v>0</v>
      </c>
      <c r="T55" s="19">
        <v>0</v>
      </c>
      <c r="U55" s="20">
        <v>0</v>
      </c>
      <c r="V55" s="21">
        <f t="shared" si="3"/>
        <v>0</v>
      </c>
      <c r="W55" s="22">
        <f t="shared" si="6"/>
        <v>49620</v>
      </c>
      <c r="X55" s="23">
        <f t="shared" si="6"/>
        <v>10033</v>
      </c>
      <c r="Y55" s="21">
        <f t="shared" si="7"/>
        <v>59653</v>
      </c>
      <c r="AA55" s="2"/>
      <c r="AB55" s="2"/>
    </row>
    <row r="56" spans="3:28" s="1" customFormat="1" ht="15" customHeight="1">
      <c r="C56" s="45"/>
      <c r="D56" s="18" t="s">
        <v>57</v>
      </c>
      <c r="E56" s="19">
        <v>65043</v>
      </c>
      <c r="F56" s="20">
        <v>0</v>
      </c>
      <c r="G56" s="21">
        <f t="shared" si="4"/>
        <v>65043</v>
      </c>
      <c r="H56" s="19">
        <v>4420</v>
      </c>
      <c r="I56" s="20">
        <v>7130</v>
      </c>
      <c r="J56" s="21">
        <f t="shared" si="5"/>
        <v>11550</v>
      </c>
      <c r="K56" s="19">
        <v>544</v>
      </c>
      <c r="L56" s="20">
        <v>2735</v>
      </c>
      <c r="M56" s="21">
        <f t="shared" si="0"/>
        <v>3279</v>
      </c>
      <c r="N56" s="19">
        <v>146</v>
      </c>
      <c r="O56" s="20">
        <v>2250</v>
      </c>
      <c r="P56" s="21">
        <f t="shared" si="1"/>
        <v>2396</v>
      </c>
      <c r="Q56" s="19">
        <v>0</v>
      </c>
      <c r="R56" s="20">
        <v>0</v>
      </c>
      <c r="S56" s="21">
        <f t="shared" si="2"/>
        <v>0</v>
      </c>
      <c r="T56" s="19">
        <v>0</v>
      </c>
      <c r="U56" s="20">
        <v>0</v>
      </c>
      <c r="V56" s="21">
        <f t="shared" si="3"/>
        <v>0</v>
      </c>
      <c r="W56" s="22">
        <f t="shared" si="6"/>
        <v>70153</v>
      </c>
      <c r="X56" s="23">
        <f t="shared" si="6"/>
        <v>12115</v>
      </c>
      <c r="Y56" s="21">
        <f t="shared" si="7"/>
        <v>82268</v>
      </c>
      <c r="AA56" s="2"/>
      <c r="AB56" s="2"/>
    </row>
    <row r="57" spans="3:28" s="1" customFormat="1" ht="15" customHeight="1">
      <c r="C57" s="45"/>
      <c r="D57" s="18" t="s">
        <v>58</v>
      </c>
      <c r="E57" s="19">
        <v>56377</v>
      </c>
      <c r="F57" s="20">
        <v>0</v>
      </c>
      <c r="G57" s="21">
        <f t="shared" si="4"/>
        <v>56377</v>
      </c>
      <c r="H57" s="19">
        <v>5717</v>
      </c>
      <c r="I57" s="20">
        <v>4845</v>
      </c>
      <c r="J57" s="21">
        <f t="shared" si="5"/>
        <v>10562</v>
      </c>
      <c r="K57" s="19">
        <v>1185</v>
      </c>
      <c r="L57" s="20">
        <v>1130</v>
      </c>
      <c r="M57" s="21">
        <f t="shared" si="0"/>
        <v>2315</v>
      </c>
      <c r="N57" s="19">
        <v>303</v>
      </c>
      <c r="O57" s="20">
        <v>3911</v>
      </c>
      <c r="P57" s="21">
        <f t="shared" si="1"/>
        <v>4214</v>
      </c>
      <c r="Q57" s="19">
        <v>0</v>
      </c>
      <c r="R57" s="20">
        <v>89</v>
      </c>
      <c r="S57" s="21">
        <f t="shared" si="2"/>
        <v>89</v>
      </c>
      <c r="T57" s="19">
        <v>0</v>
      </c>
      <c r="U57" s="20">
        <v>0</v>
      </c>
      <c r="V57" s="21">
        <f t="shared" si="3"/>
        <v>0</v>
      </c>
      <c r="W57" s="22">
        <f t="shared" si="6"/>
        <v>63582</v>
      </c>
      <c r="X57" s="23">
        <f t="shared" si="6"/>
        <v>9975</v>
      </c>
      <c r="Y57" s="21">
        <f t="shared" si="7"/>
        <v>73557</v>
      </c>
      <c r="AA57" s="2"/>
      <c r="AB57" s="2"/>
    </row>
    <row r="58" spans="3:28" s="1" customFormat="1" ht="15" customHeight="1">
      <c r="C58" s="45"/>
      <c r="D58" s="18" t="s">
        <v>59</v>
      </c>
      <c r="E58" s="19">
        <v>108026</v>
      </c>
      <c r="F58" s="20">
        <v>0</v>
      </c>
      <c r="G58" s="21">
        <f t="shared" si="4"/>
        <v>108026</v>
      </c>
      <c r="H58" s="19">
        <v>8313</v>
      </c>
      <c r="I58" s="20">
        <v>9960</v>
      </c>
      <c r="J58" s="21">
        <f t="shared" si="5"/>
        <v>18273</v>
      </c>
      <c r="K58" s="19">
        <v>55</v>
      </c>
      <c r="L58" s="20">
        <v>0</v>
      </c>
      <c r="M58" s="21">
        <f t="shared" si="0"/>
        <v>55</v>
      </c>
      <c r="N58" s="19">
        <v>585</v>
      </c>
      <c r="O58" s="20">
        <v>3373</v>
      </c>
      <c r="P58" s="21">
        <f t="shared" si="1"/>
        <v>3958</v>
      </c>
      <c r="Q58" s="19">
        <v>32680</v>
      </c>
      <c r="R58" s="20">
        <v>135694</v>
      </c>
      <c r="S58" s="21">
        <f t="shared" si="2"/>
        <v>168374</v>
      </c>
      <c r="T58" s="19">
        <v>0</v>
      </c>
      <c r="U58" s="20">
        <v>0</v>
      </c>
      <c r="V58" s="21">
        <f t="shared" si="3"/>
        <v>0</v>
      </c>
      <c r="W58" s="22">
        <f t="shared" si="6"/>
        <v>149659</v>
      </c>
      <c r="X58" s="23">
        <f t="shared" si="6"/>
        <v>149027</v>
      </c>
      <c r="Y58" s="21">
        <f t="shared" si="7"/>
        <v>298686</v>
      </c>
      <c r="AA58" s="2"/>
      <c r="AB58" s="2"/>
    </row>
    <row r="59" spans="3:28" s="1" customFormat="1" ht="15" customHeight="1">
      <c r="C59" s="45"/>
      <c r="D59" s="18" t="s">
        <v>60</v>
      </c>
      <c r="E59" s="19">
        <v>25676</v>
      </c>
      <c r="F59" s="20">
        <v>0</v>
      </c>
      <c r="G59" s="21">
        <f t="shared" si="4"/>
        <v>25676</v>
      </c>
      <c r="H59" s="19">
        <v>5248</v>
      </c>
      <c r="I59" s="20">
        <v>299</v>
      </c>
      <c r="J59" s="21">
        <f t="shared" si="5"/>
        <v>5547</v>
      </c>
      <c r="K59" s="19">
        <v>681</v>
      </c>
      <c r="L59" s="20">
        <v>432</v>
      </c>
      <c r="M59" s="21">
        <f t="shared" si="0"/>
        <v>1113</v>
      </c>
      <c r="N59" s="19">
        <v>297</v>
      </c>
      <c r="O59" s="20">
        <v>1893</v>
      </c>
      <c r="P59" s="21">
        <f t="shared" si="1"/>
        <v>2190</v>
      </c>
      <c r="Q59" s="19">
        <v>0</v>
      </c>
      <c r="R59" s="20">
        <v>0</v>
      </c>
      <c r="S59" s="21">
        <f t="shared" si="2"/>
        <v>0</v>
      </c>
      <c r="T59" s="19">
        <v>0</v>
      </c>
      <c r="U59" s="20">
        <v>0</v>
      </c>
      <c r="V59" s="21">
        <f t="shared" si="3"/>
        <v>0</v>
      </c>
      <c r="W59" s="22">
        <f t="shared" si="6"/>
        <v>31902</v>
      </c>
      <c r="X59" s="23">
        <f t="shared" si="6"/>
        <v>2624</v>
      </c>
      <c r="Y59" s="21">
        <f t="shared" si="7"/>
        <v>34526</v>
      </c>
      <c r="AA59" s="2"/>
      <c r="AB59" s="2"/>
    </row>
    <row r="60" spans="3:28" s="1" customFormat="1" ht="15" customHeight="1">
      <c r="C60" s="45"/>
      <c r="D60" s="18" t="s">
        <v>61</v>
      </c>
      <c r="E60" s="19">
        <v>72569</v>
      </c>
      <c r="F60" s="20">
        <v>0</v>
      </c>
      <c r="G60" s="21">
        <f t="shared" si="4"/>
        <v>72569</v>
      </c>
      <c r="H60" s="19">
        <v>5526</v>
      </c>
      <c r="I60" s="20">
        <v>2055</v>
      </c>
      <c r="J60" s="21">
        <f t="shared" si="5"/>
        <v>7581</v>
      </c>
      <c r="K60" s="19">
        <v>9132</v>
      </c>
      <c r="L60" s="20">
        <v>0</v>
      </c>
      <c r="M60" s="21">
        <f t="shared" si="0"/>
        <v>9132</v>
      </c>
      <c r="N60" s="19">
        <v>439</v>
      </c>
      <c r="O60" s="20">
        <v>5011</v>
      </c>
      <c r="P60" s="21">
        <f t="shared" si="1"/>
        <v>5450</v>
      </c>
      <c r="Q60" s="19">
        <v>0</v>
      </c>
      <c r="R60" s="20">
        <v>0</v>
      </c>
      <c r="S60" s="21">
        <f t="shared" si="2"/>
        <v>0</v>
      </c>
      <c r="T60" s="19">
        <v>0</v>
      </c>
      <c r="U60" s="20">
        <v>0</v>
      </c>
      <c r="V60" s="21">
        <f t="shared" si="3"/>
        <v>0</v>
      </c>
      <c r="W60" s="22">
        <f t="shared" si="6"/>
        <v>87666</v>
      </c>
      <c r="X60" s="23">
        <f t="shared" si="6"/>
        <v>7066</v>
      </c>
      <c r="Y60" s="21">
        <f t="shared" si="7"/>
        <v>94732</v>
      </c>
      <c r="AA60" s="2"/>
      <c r="AB60" s="2"/>
    </row>
    <row r="61" spans="3:28" s="1" customFormat="1" ht="15" customHeight="1">
      <c r="C61" s="45"/>
      <c r="D61" s="26" t="s">
        <v>62</v>
      </c>
      <c r="E61" s="27">
        <v>74422</v>
      </c>
      <c r="F61" s="28">
        <v>0</v>
      </c>
      <c r="G61" s="29">
        <f t="shared" si="4"/>
        <v>74422</v>
      </c>
      <c r="H61" s="27">
        <v>0</v>
      </c>
      <c r="I61" s="28">
        <v>956</v>
      </c>
      <c r="J61" s="29">
        <f t="shared" si="5"/>
        <v>956</v>
      </c>
      <c r="K61" s="27">
        <v>658</v>
      </c>
      <c r="L61" s="28">
        <v>933</v>
      </c>
      <c r="M61" s="29">
        <f t="shared" si="0"/>
        <v>1591</v>
      </c>
      <c r="N61" s="27">
        <v>0</v>
      </c>
      <c r="O61" s="28">
        <v>8945</v>
      </c>
      <c r="P61" s="29">
        <f t="shared" si="1"/>
        <v>8945</v>
      </c>
      <c r="Q61" s="27">
        <v>0</v>
      </c>
      <c r="R61" s="28">
        <v>0</v>
      </c>
      <c r="S61" s="29">
        <f t="shared" si="2"/>
        <v>0</v>
      </c>
      <c r="T61" s="27">
        <v>0</v>
      </c>
      <c r="U61" s="28">
        <v>0</v>
      </c>
      <c r="V61" s="29">
        <f t="shared" si="3"/>
        <v>0</v>
      </c>
      <c r="W61" s="30">
        <f t="shared" si="6"/>
        <v>75080</v>
      </c>
      <c r="X61" s="31">
        <f t="shared" si="6"/>
        <v>10834</v>
      </c>
      <c r="Y61" s="29">
        <f t="shared" si="7"/>
        <v>85914</v>
      </c>
      <c r="AA61" s="2"/>
      <c r="AB61" s="2"/>
    </row>
    <row r="62" spans="3:28" s="1" customFormat="1" ht="15" customHeight="1">
      <c r="C62" s="46"/>
      <c r="D62" s="24" t="s">
        <v>16</v>
      </c>
      <c r="E62" s="16">
        <f>SUM(E54:E61)</f>
        <v>654834</v>
      </c>
      <c r="F62" s="17">
        <f>SUM(F54:F61)</f>
        <v>0</v>
      </c>
      <c r="G62" s="15">
        <f>SUM(E62:F62)</f>
        <v>654834</v>
      </c>
      <c r="H62" s="16">
        <f>SUM(H54:H61)</f>
        <v>63546</v>
      </c>
      <c r="I62" s="17">
        <f>SUM(I54:I61)</f>
        <v>59734</v>
      </c>
      <c r="J62" s="15">
        <f>SUM(H62:I62)</f>
        <v>123280</v>
      </c>
      <c r="K62" s="16">
        <f>SUM(K54:K61)</f>
        <v>26286</v>
      </c>
      <c r="L62" s="17">
        <f>SUM(L54:L61)</f>
        <v>8493</v>
      </c>
      <c r="M62" s="15">
        <f>SUM(K62:L62)</f>
        <v>34779</v>
      </c>
      <c r="N62" s="16">
        <f>SUM(N54:N61)</f>
        <v>3049</v>
      </c>
      <c r="O62" s="17">
        <f>SUM(O54:O61)</f>
        <v>43703</v>
      </c>
      <c r="P62" s="15">
        <f>SUM(N62:O62)</f>
        <v>46752</v>
      </c>
      <c r="Q62" s="16">
        <f>SUM(Q54:Q61)</f>
        <v>32680</v>
      </c>
      <c r="R62" s="17">
        <f>SUM(R54:R61)</f>
        <v>135783</v>
      </c>
      <c r="S62" s="15">
        <f>SUM(Q62:R62)</f>
        <v>168463</v>
      </c>
      <c r="T62" s="16">
        <f>SUM(T54:T61)</f>
        <v>0</v>
      </c>
      <c r="U62" s="17">
        <f>SUM(U54:U61)</f>
        <v>0</v>
      </c>
      <c r="V62" s="15">
        <f>SUM(T62:U62)</f>
        <v>0</v>
      </c>
      <c r="W62" s="16">
        <f>E62+H62+K62+N62+Q62+T62</f>
        <v>780395</v>
      </c>
      <c r="X62" s="17">
        <f>F62+I62+L62+O62+R62+U62</f>
        <v>247713</v>
      </c>
      <c r="Y62" s="15">
        <f t="shared" si="7"/>
        <v>1028108</v>
      </c>
      <c r="AA62" s="2"/>
      <c r="AB62" s="2"/>
    </row>
    <row r="63" spans="3:28" s="1" customFormat="1" ht="30" customHeight="1" thickBot="1">
      <c r="C63" s="47" t="s">
        <v>67</v>
      </c>
      <c r="D63" s="48"/>
      <c r="E63" s="37">
        <f>E9+E16+E28+E34+E42+E48+E53+E62</f>
        <v>4608100</v>
      </c>
      <c r="F63" s="38">
        <f>F9+F16+F28+F34+F42+F48+F53+F62</f>
        <v>6</v>
      </c>
      <c r="G63" s="39">
        <f>SUM(E63:F63)</f>
        <v>4608106</v>
      </c>
      <c r="H63" s="37">
        <f>H9+H16+H28+H34+H42+H48+H53+H62</f>
        <v>640553</v>
      </c>
      <c r="I63" s="38">
        <f>I9+I16+I28+I34+I42+I48+I53+I62</f>
        <v>854696</v>
      </c>
      <c r="J63" s="39">
        <f>SUM(H63:I63)</f>
        <v>1495249</v>
      </c>
      <c r="K63" s="37">
        <f>K9+K16+K28+K34+K42+K48+K53+K62</f>
        <v>697635</v>
      </c>
      <c r="L63" s="38">
        <f>L9+L16+L28+L34+L42+L48+L53+L62</f>
        <v>100406</v>
      </c>
      <c r="M63" s="39">
        <f>SUM(K63:L63)</f>
        <v>798041</v>
      </c>
      <c r="N63" s="37">
        <f>N9+N16+N28+N34+N42+N48+N53+N62</f>
        <v>39224</v>
      </c>
      <c r="O63" s="38">
        <f>O9+O16+O28+O34+O42+O48+O53+O62</f>
        <v>394310</v>
      </c>
      <c r="P63" s="39">
        <f>SUM(N63:O63)</f>
        <v>433534</v>
      </c>
      <c r="Q63" s="37">
        <f>Q9+Q16+Q28+Q34+Q42+Q48+Q53+Q62</f>
        <v>442512</v>
      </c>
      <c r="R63" s="38">
        <f>R9+R16+R28+R34+R42+R48+R53+R62</f>
        <v>479779</v>
      </c>
      <c r="S63" s="39">
        <f>SUM(Q63:R63)</f>
        <v>922291</v>
      </c>
      <c r="T63" s="37">
        <f>T9+T16+T28+T34+T42+T48+T53+T62</f>
        <v>85789</v>
      </c>
      <c r="U63" s="38">
        <f>U9+U16+U28+U34+U42+U48+U53+U62</f>
        <v>26415</v>
      </c>
      <c r="V63" s="39">
        <f>SUM(T63:U63)</f>
        <v>112204</v>
      </c>
      <c r="W63" s="37">
        <f>W9+W16+W28+W34+W42+W48+W53+W62</f>
        <v>6513813</v>
      </c>
      <c r="X63" s="38">
        <f>X9+X16+X28+X34+X42+X48+X53+X62</f>
        <v>1855612</v>
      </c>
      <c r="Y63" s="39">
        <f>SUM(W63:X63)</f>
        <v>8369425</v>
      </c>
      <c r="AA63" s="2"/>
      <c r="AB63" s="2"/>
    </row>
    <row r="64" spans="3:5" s="6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.75" customHeight="1">
      <c r="C68" s="41"/>
      <c r="D68" s="41"/>
      <c r="E68" s="41"/>
    </row>
    <row r="69" spans="3:5" ht="12.75" customHeight="1">
      <c r="C69" s="41"/>
      <c r="D69" s="41"/>
      <c r="E69" s="41"/>
    </row>
    <row r="70" spans="3:5" ht="12.75" customHeight="1">
      <c r="C70" s="41"/>
      <c r="D70" s="41"/>
      <c r="E70" s="41"/>
    </row>
    <row r="71" spans="3:5" ht="12.75" customHeight="1">
      <c r="C71" s="41"/>
      <c r="D71" s="41"/>
      <c r="E71" s="41"/>
    </row>
    <row r="72" spans="3:5" ht="12.75" customHeight="1">
      <c r="C72" s="41"/>
      <c r="D72" s="41"/>
      <c r="E72" s="41"/>
    </row>
    <row r="73" spans="3:5" ht="12.75" customHeight="1">
      <c r="C73" s="41"/>
      <c r="D73" s="41"/>
      <c r="E73" s="41"/>
    </row>
    <row r="74" spans="3:5" ht="12.75" customHeight="1">
      <c r="C74" s="41"/>
      <c r="D74" s="41"/>
      <c r="E74" s="41"/>
    </row>
    <row r="75" spans="3:5" ht="12.75" customHeight="1">
      <c r="C75" s="41"/>
      <c r="D75" s="41"/>
      <c r="E75" s="41"/>
    </row>
    <row r="76" spans="3:5" ht="12.75" customHeight="1">
      <c r="C76" s="41"/>
      <c r="D76" s="41"/>
      <c r="E76" s="41"/>
    </row>
    <row r="77" spans="3:5" ht="12.75" customHeight="1">
      <c r="C77" s="41"/>
      <c r="D77" s="41"/>
      <c r="E77" s="41"/>
    </row>
    <row r="78" spans="3:5" ht="12.75" customHeight="1">
      <c r="C78" s="41"/>
      <c r="D78" s="41"/>
      <c r="E78" s="41"/>
    </row>
    <row r="79" spans="3:5" ht="12.75" customHeight="1">
      <c r="C79" s="41"/>
      <c r="D79" s="41"/>
      <c r="E79" s="41"/>
    </row>
    <row r="80" spans="3:5" ht="12.75" customHeight="1">
      <c r="C80" s="41"/>
      <c r="D80" s="41"/>
      <c r="E80" s="41"/>
    </row>
    <row r="81" spans="3:5" ht="12.75" customHeight="1">
      <c r="C81" s="41"/>
      <c r="D81" s="41"/>
      <c r="E81" s="41"/>
    </row>
    <row r="82" spans="3:5" ht="12.75" customHeight="1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2014-11-12T04:53:42Z</cp:lastPrinted>
  <dcterms:created xsi:type="dcterms:W3CDTF">2014-05-14T07:34:08Z</dcterms:created>
  <dcterms:modified xsi:type="dcterms:W3CDTF">2015-05-18T02:06:17Z</dcterms:modified>
  <cp:category/>
  <cp:version/>
  <cp:contentType/>
  <cp:contentStatus/>
</cp:coreProperties>
</file>