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<sst xmlns="http://schemas.openxmlformats.org/spreadsheetml/2006/main" count="94" uniqueCount="69">
  <si>
    <t>LPガス都道府県別販売量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</si>
  <si>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</si>
  <si>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</si>
  <si>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</si>
  <si>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</si>
  <si>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</si>
  <si>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</si>
  <si>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</si>
  <si>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</si>
  <si>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</si>
  <si>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</si>
  <si>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</si>
  <si>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</si>
  <si>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</si>
  <si>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</si>
  <si>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</si>
  <si>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</si>
  <si>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</si>
  <si>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</si>
  <si>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</si>
  <si>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</si>
  <si>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</si>
  <si>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</si>
  <si>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</si>
  <si>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</si>
  <si>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</si>
  <si>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</si>
  <si>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</si>
  <si>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</si>
  <si>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</si>
  <si>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</si>
  <si>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</si>
  <si>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</si>
  <si>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</si>
  <si>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</si>
  <si>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</si>
  <si>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</si>
  <si>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</si>
  <si>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</si>
  <si>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</si>
  <si>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</si>
  <si>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</si>
  <si>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</si>
  <si>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</si>
  <si>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</si>
  <si>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</si>
  <si>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</si>
  <si>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</si>
  <si>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</si>
  <si>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</si>
  <si>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</si>
  <si>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</si>
  <si>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</si>
  <si>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</si>
  <si>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</si>
  <si>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</si>
  <si>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</si>
  <si>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</si>
  <si>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</si>
  <si>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</si>
  <si>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</si>
  <si>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</si>
  <si>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</si>
  <si>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</si>
  <si>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</si>
  <si>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P</t>
  </si>
  <si>
    <t>B</t>
  </si>
  <si>
    <t>合　　計</t>
  </si>
  <si>
    <r>
      <t>2012</t>
    </r>
    <r>
      <rPr>
        <sz val="14"/>
        <rFont val="ＭＳ Ｐゴシック"/>
        <family val="3"/>
      </rPr>
      <t>年度下期</t>
    </r>
    <r>
      <rPr>
        <sz val="14"/>
        <rFont val="ＭＳ Ｐゴシック"/>
        <family val="3"/>
      </rPr>
      <t>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</si>
</sst>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b/>
      <sz val="10"/>
      <name val="Arial Narrow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distributed" vertical="center"/>
      <protection/>
    </xf>
    <xf numFmtId="3" fontId="13" fillId="33" borderId="15" xfId="0" applyNumberFormat="1" applyFont="1" applyFill="1" applyBorder="1" applyAlignment="1">
      <alignment vertical="center"/>
    </xf>
    <xf numFmtId="3" fontId="13" fillId="33" borderId="16" xfId="0" applyNumberFormat="1" applyFont="1" applyFill="1" applyBorder="1" applyAlignment="1">
      <alignment vertical="center"/>
    </xf>
    <xf numFmtId="3" fontId="13" fillId="33" borderId="17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33" borderId="18" xfId="0" applyFont="1" applyFill="1" applyBorder="1" applyAlignment="1" applyProtection="1">
      <alignment horizontal="distributed" vertical="center"/>
      <protection/>
    </xf>
    <xf numFmtId="3" fontId="13" fillId="33" borderId="19" xfId="0" applyNumberFormat="1" applyFont="1" applyFill="1" applyBorder="1" applyAlignment="1">
      <alignment vertical="center"/>
    </xf>
    <xf numFmtId="3" fontId="13" fillId="33" borderId="20" xfId="0" applyNumberFormat="1" applyFont="1" applyFill="1" applyBorder="1" applyAlignment="1">
      <alignment vertical="center"/>
    </xf>
    <xf numFmtId="3" fontId="13" fillId="33" borderId="21" xfId="0" applyNumberFormat="1" applyFont="1" applyFill="1" applyBorder="1" applyAlignment="1">
      <alignment vertical="center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distributed" vertical="center"/>
      <protection/>
    </xf>
    <xf numFmtId="0" fontId="12" fillId="33" borderId="23" xfId="0" applyFont="1" applyFill="1" applyBorder="1" applyAlignment="1" applyProtection="1">
      <alignment horizontal="distributed" vertical="center"/>
      <protection/>
    </xf>
    <xf numFmtId="3" fontId="13" fillId="33" borderId="24" xfId="0" applyNumberFormat="1" applyFont="1" applyFill="1" applyBorder="1" applyAlignment="1">
      <alignment vertical="center"/>
    </xf>
    <xf numFmtId="3" fontId="13" fillId="33" borderId="25" xfId="0" applyNumberFormat="1" applyFont="1" applyFill="1" applyBorder="1" applyAlignment="1">
      <alignment vertical="center"/>
    </xf>
    <xf numFmtId="3" fontId="13" fillId="33" borderId="26" xfId="0" applyNumberFormat="1" applyFont="1" applyFill="1" applyBorder="1" applyAlignment="1">
      <alignment vertical="center"/>
    </xf>
    <xf numFmtId="3" fontId="13" fillId="33" borderId="27" xfId="0" applyNumberFormat="1" applyFont="1" applyFill="1" applyBorder="1" applyAlignment="1">
      <alignment vertical="center"/>
    </xf>
    <xf numFmtId="3" fontId="13" fillId="33" borderId="28" xfId="0" applyNumberFormat="1" applyFont="1" applyFill="1" applyBorder="1" applyAlignment="1">
      <alignment vertical="center"/>
    </xf>
    <xf numFmtId="3" fontId="13" fillId="33" borderId="29" xfId="0" applyNumberFormat="1" applyFont="1" applyFill="1" applyBorder="1" applyAlignment="1">
      <alignment vertical="center"/>
    </xf>
    <xf numFmtId="3" fontId="13" fillId="33" borderId="30" xfId="0" applyNumberFormat="1" applyFont="1" applyFill="1" applyBorder="1" applyAlignment="1">
      <alignment vertical="center" shrinkToFit="1"/>
    </xf>
    <xf numFmtId="3" fontId="13" fillId="33" borderId="31" xfId="0" applyNumberFormat="1" applyFont="1" applyFill="1" applyBorder="1" applyAlignment="1">
      <alignment vertical="center" shrinkToFit="1"/>
    </xf>
    <xf numFmtId="3" fontId="13" fillId="33" borderId="32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5" fillId="0" borderId="16" xfId="0" applyNumberFormat="1" applyFont="1" applyFill="1" applyBorder="1" applyAlignment="1" applyProtection="1">
      <alignment vertical="center" shrinkToFit="1"/>
      <protection locked="0"/>
    </xf>
    <xf numFmtId="3" fontId="15" fillId="0" borderId="17" xfId="0" applyNumberFormat="1" applyFont="1" applyFill="1" applyBorder="1" applyAlignment="1" applyProtection="1">
      <alignment vertical="center" shrinkToFit="1"/>
      <protection locked="0"/>
    </xf>
    <xf numFmtId="3" fontId="15" fillId="33" borderId="15" xfId="0" applyNumberFormat="1" applyFont="1" applyFill="1" applyBorder="1" applyAlignment="1" applyProtection="1">
      <alignment vertical="center" shrinkToFit="1"/>
      <protection/>
    </xf>
    <xf numFmtId="3" fontId="15" fillId="0" borderId="20" xfId="0" applyNumberFormat="1" applyFont="1" applyBorder="1" applyAlignment="1" applyProtection="1">
      <alignment vertical="center" shrinkToFit="1"/>
      <protection locked="0"/>
    </xf>
    <xf numFmtId="3" fontId="15" fillId="0" borderId="21" xfId="0" applyNumberFormat="1" applyFont="1" applyBorder="1" applyAlignment="1" applyProtection="1">
      <alignment vertical="center" shrinkToFit="1"/>
      <protection locked="0"/>
    </xf>
    <xf numFmtId="3" fontId="15" fillId="33" borderId="19" xfId="0" applyNumberFormat="1" applyFont="1" applyFill="1" applyBorder="1" applyAlignment="1">
      <alignment vertical="center" shrinkToFit="1"/>
    </xf>
    <xf numFmtId="3" fontId="15" fillId="33" borderId="16" xfId="0" applyNumberFormat="1" applyFont="1" applyFill="1" applyBorder="1" applyAlignment="1">
      <alignment vertical="center" shrinkToFit="1"/>
    </xf>
    <xf numFmtId="3" fontId="15" fillId="33" borderId="17" xfId="0" applyNumberFormat="1" applyFont="1" applyFill="1" applyBorder="1" applyAlignment="1">
      <alignment vertical="center" shrinkToFit="1"/>
    </xf>
    <xf numFmtId="3" fontId="15" fillId="33" borderId="15" xfId="0" applyNumberFormat="1" applyFont="1" applyFill="1" applyBorder="1" applyAlignment="1">
      <alignment vertical="center" shrinkToFit="1"/>
    </xf>
    <xf numFmtId="3" fontId="15" fillId="0" borderId="25" xfId="0" applyNumberFormat="1" applyFont="1" applyBorder="1" applyAlignment="1" applyProtection="1">
      <alignment vertical="center" shrinkToFit="1"/>
      <protection locked="0"/>
    </xf>
    <xf numFmtId="3" fontId="15" fillId="0" borderId="26" xfId="0" applyNumberFormat="1" applyFont="1" applyBorder="1" applyAlignment="1" applyProtection="1">
      <alignment vertical="center" shrinkToFit="1"/>
      <protection locked="0"/>
    </xf>
    <xf numFmtId="3" fontId="15" fillId="33" borderId="24" xfId="0" applyNumberFormat="1" applyFont="1" applyFill="1" applyBorder="1" applyAlignment="1">
      <alignment vertical="center" shrinkToFit="1"/>
    </xf>
    <xf numFmtId="3" fontId="15" fillId="0" borderId="28" xfId="0" applyNumberFormat="1" applyFont="1" applyBorder="1" applyAlignment="1" applyProtection="1">
      <alignment vertical="center" shrinkToFit="1"/>
      <protection locked="0"/>
    </xf>
    <xf numFmtId="3" fontId="15" fillId="0" borderId="29" xfId="0" applyNumberFormat="1" applyFont="1" applyBorder="1" applyAlignment="1" applyProtection="1">
      <alignment vertical="center" shrinkToFit="1"/>
      <protection locked="0"/>
    </xf>
    <xf numFmtId="3" fontId="15" fillId="33" borderId="27" xfId="0" applyNumberFormat="1" applyFont="1" applyFill="1" applyBorder="1" applyAlignment="1">
      <alignment vertical="center" shrinkToFit="1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9" fillId="33" borderId="36" xfId="0" applyNumberFormat="1" applyFont="1" applyFill="1" applyBorder="1" applyAlignment="1" applyProtection="1">
      <alignment horizontal="left" vertical="center" wrapText="1"/>
      <protection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 applyProtection="1">
      <alignment horizontal="center" vertical="distributed" textRotation="255"/>
      <protection/>
    </xf>
    <xf numFmtId="0" fontId="10" fillId="33" borderId="44" xfId="0" applyFont="1" applyFill="1" applyBorder="1" applyAlignment="1" applyProtection="1">
      <alignment horizontal="center" vertical="distributed" textRotation="255"/>
      <protection/>
    </xf>
    <xf numFmtId="0" fontId="10" fillId="33" borderId="45" xfId="0" applyFont="1" applyFill="1" applyBorder="1" applyAlignment="1" applyProtection="1">
      <alignment horizontal="center" vertical="distributed" textRotation="255"/>
      <protection/>
    </xf>
    <xf numFmtId="0" fontId="14" fillId="33" borderId="46" xfId="0" applyFont="1" applyFill="1" applyBorder="1" applyAlignment="1" applyProtection="1">
      <alignment horizontal="center" vertical="center"/>
      <protection/>
    </xf>
    <xf numFmtId="0" fontId="14" fillId="33" borderId="47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>
      <alignment horizontal="center" vertical="distributed" textRotation="255"/>
    </xf>
    <xf numFmtId="0" fontId="10" fillId="33" borderId="44" xfId="0" applyFont="1" applyFill="1" applyBorder="1" applyAlignment="1">
      <alignment horizontal="center" vertical="distributed" textRotation="255"/>
    </xf>
    <xf numFmtId="0" fontId="10" fillId="33" borderId="45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70" zoomScaleNormal="70" zoomScaleSheetLayoutView="25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49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3:5" ht="25.5" customHeight="1" thickBot="1">
      <c r="C5" s="50" t="s">
        <v>68</v>
      </c>
      <c r="D5" s="51"/>
      <c r="E5" s="52"/>
    </row>
    <row r="6" ht="9.75" customHeight="1" thickBot="1"/>
    <row r="7" spans="3:25" ht="17.25" customHeight="1">
      <c r="C7" s="53" t="s">
        <v>1</v>
      </c>
      <c r="D7" s="54"/>
      <c r="E7" s="57" t="s">
        <v>2</v>
      </c>
      <c r="F7" s="58"/>
      <c r="G7" s="59"/>
      <c r="H7" s="57" t="s">
        <v>3</v>
      </c>
      <c r="I7" s="58"/>
      <c r="J7" s="59"/>
      <c r="K7" s="57" t="s">
        <v>4</v>
      </c>
      <c r="L7" s="58"/>
      <c r="M7" s="59"/>
      <c r="N7" s="57" t="s">
        <v>5</v>
      </c>
      <c r="O7" s="58"/>
      <c r="P7" s="59"/>
      <c r="Q7" s="57" t="s">
        <v>6</v>
      </c>
      <c r="R7" s="58"/>
      <c r="S7" s="59"/>
      <c r="T7" s="57" t="s">
        <v>7</v>
      </c>
      <c r="U7" s="58"/>
      <c r="V7" s="59"/>
      <c r="W7" s="57" t="s">
        <v>8</v>
      </c>
      <c r="X7" s="58"/>
      <c r="Y7" s="59"/>
    </row>
    <row r="8" spans="3:25" s="7" customFormat="1" ht="17.25" customHeight="1">
      <c r="C8" s="55"/>
      <c r="D8" s="56"/>
      <c r="E8" s="4" t="s">
        <v>65</v>
      </c>
      <c r="F8" s="5" t="s">
        <v>66</v>
      </c>
      <c r="G8" s="6" t="s">
        <v>9</v>
      </c>
      <c r="H8" s="4" t="s">
        <v>65</v>
      </c>
      <c r="I8" s="5" t="s">
        <v>66</v>
      </c>
      <c r="J8" s="6" t="s">
        <v>9</v>
      </c>
      <c r="K8" s="4" t="s">
        <v>65</v>
      </c>
      <c r="L8" s="5" t="s">
        <v>66</v>
      </c>
      <c r="M8" s="6" t="s">
        <v>9</v>
      </c>
      <c r="N8" s="4" t="s">
        <v>65</v>
      </c>
      <c r="O8" s="5" t="s">
        <v>66</v>
      </c>
      <c r="P8" s="6" t="s">
        <v>9</v>
      </c>
      <c r="Q8" s="4" t="s">
        <v>65</v>
      </c>
      <c r="R8" s="5" t="s">
        <v>66</v>
      </c>
      <c r="S8" s="6" t="s">
        <v>9</v>
      </c>
      <c r="T8" s="4" t="s">
        <v>65</v>
      </c>
      <c r="U8" s="5" t="s">
        <v>66</v>
      </c>
      <c r="V8" s="6" t="s">
        <v>9</v>
      </c>
      <c r="W8" s="4" t="s">
        <v>65</v>
      </c>
      <c r="X8" s="5" t="s">
        <v>66</v>
      </c>
      <c r="Y8" s="6" t="s">
        <v>9</v>
      </c>
    </row>
    <row r="9" spans="3:28" s="13" customFormat="1" ht="15" customHeight="1">
      <c r="C9" s="8" t="s">
        <v>10</v>
      </c>
      <c r="D9" s="9" t="s">
        <v>10</v>
      </c>
      <c r="E9" s="34">
        <v>166503</v>
      </c>
      <c r="F9" s="35">
        <v>0</v>
      </c>
      <c r="G9" s="36">
        <f>SUM(E9:F9)</f>
        <v>166503</v>
      </c>
      <c r="H9" s="34">
        <v>26427</v>
      </c>
      <c r="I9" s="35">
        <v>3229</v>
      </c>
      <c r="J9" s="36">
        <f>SUM(H9:I9)</f>
        <v>29656</v>
      </c>
      <c r="K9" s="34">
        <v>18530</v>
      </c>
      <c r="L9" s="35">
        <v>0</v>
      </c>
      <c r="M9" s="36">
        <f>SUM(K9:L9)</f>
        <v>18530</v>
      </c>
      <c r="N9" s="34">
        <v>14427</v>
      </c>
      <c r="O9" s="35">
        <v>19552</v>
      </c>
      <c r="P9" s="36">
        <f>SUM(N9:O9)</f>
        <v>33979</v>
      </c>
      <c r="Q9" s="34">
        <v>0</v>
      </c>
      <c r="R9" s="35">
        <v>0</v>
      </c>
      <c r="S9" s="36">
        <f>SUM(Q9:R9)</f>
        <v>0</v>
      </c>
      <c r="T9" s="34">
        <v>0</v>
      </c>
      <c r="U9" s="35">
        <v>0</v>
      </c>
      <c r="V9" s="10">
        <f>SUM(T9:U9)</f>
        <v>0</v>
      </c>
      <c r="W9" s="11">
        <f>E9+H9+K9+N9+Q9+T9</f>
        <v>225887</v>
      </c>
      <c r="X9" s="12">
        <f>F9+I9+L9+O9+R9+U9</f>
        <v>22781</v>
      </c>
      <c r="Y9" s="10">
        <f>SUM(W9:X9)</f>
        <v>248668</v>
      </c>
      <c r="AA9" s="14"/>
      <c r="AB9" s="14"/>
    </row>
    <row r="10" spans="3:28" s="13" customFormat="1" ht="15" customHeight="1">
      <c r="C10" s="65" t="s">
        <v>11</v>
      </c>
      <c r="D10" s="15" t="s">
        <v>12</v>
      </c>
      <c r="E10" s="37">
        <v>63877</v>
      </c>
      <c r="F10" s="38">
        <v>0</v>
      </c>
      <c r="G10" s="39">
        <f aca="true" t="shared" si="0" ref="G10:G61">SUM(E10:F10)</f>
        <v>63877</v>
      </c>
      <c r="H10" s="37">
        <v>4405</v>
      </c>
      <c r="I10" s="38">
        <v>40</v>
      </c>
      <c r="J10" s="39">
        <f aca="true" t="shared" si="1" ref="J10:J61">SUM(H10:I10)</f>
        <v>4445</v>
      </c>
      <c r="K10" s="37">
        <v>2264</v>
      </c>
      <c r="L10" s="38">
        <v>8</v>
      </c>
      <c r="M10" s="39">
        <f aca="true" t="shared" si="2" ref="M10:M61">SUM(K10:L10)</f>
        <v>2272</v>
      </c>
      <c r="N10" s="37">
        <v>5133</v>
      </c>
      <c r="O10" s="38">
        <v>0</v>
      </c>
      <c r="P10" s="39">
        <f aca="true" t="shared" si="3" ref="P10:P61">SUM(N10:O10)</f>
        <v>5133</v>
      </c>
      <c r="Q10" s="37">
        <v>0</v>
      </c>
      <c r="R10" s="38">
        <v>0</v>
      </c>
      <c r="S10" s="39">
        <f aca="true" t="shared" si="4" ref="S10:S61">SUM(Q10:R10)</f>
        <v>0</v>
      </c>
      <c r="T10" s="37">
        <v>0</v>
      </c>
      <c r="U10" s="38">
        <v>0</v>
      </c>
      <c r="V10" s="16">
        <f aca="true" t="shared" si="5" ref="V10:V63">SUM(T10:U10)</f>
        <v>0</v>
      </c>
      <c r="W10" s="17">
        <f aca="true" t="shared" si="6" ref="W10:X61">E10+H10+K10+N10+Q10+T10</f>
        <v>75679</v>
      </c>
      <c r="X10" s="18">
        <f t="shared" si="6"/>
        <v>48</v>
      </c>
      <c r="Y10" s="16">
        <f aca="true" t="shared" si="7" ref="Y10:Y62">SUM(W10:X10)</f>
        <v>75727</v>
      </c>
      <c r="AA10" s="14"/>
      <c r="AB10" s="14"/>
    </row>
    <row r="11" spans="3:28" s="13" customFormat="1" ht="15" customHeight="1">
      <c r="C11" s="66"/>
      <c r="D11" s="15" t="s">
        <v>13</v>
      </c>
      <c r="E11" s="37">
        <v>66979</v>
      </c>
      <c r="F11" s="38">
        <v>158</v>
      </c>
      <c r="G11" s="39">
        <f t="shared" si="0"/>
        <v>67137</v>
      </c>
      <c r="H11" s="37">
        <v>8060</v>
      </c>
      <c r="I11" s="38">
        <v>827</v>
      </c>
      <c r="J11" s="39">
        <f t="shared" si="1"/>
        <v>8887</v>
      </c>
      <c r="K11" s="37">
        <v>17109</v>
      </c>
      <c r="L11" s="38">
        <v>0</v>
      </c>
      <c r="M11" s="39">
        <f t="shared" si="2"/>
        <v>17109</v>
      </c>
      <c r="N11" s="37">
        <v>671</v>
      </c>
      <c r="O11" s="38">
        <v>210</v>
      </c>
      <c r="P11" s="39">
        <f t="shared" si="3"/>
        <v>881</v>
      </c>
      <c r="Q11" s="37">
        <v>0</v>
      </c>
      <c r="R11" s="38">
        <v>0</v>
      </c>
      <c r="S11" s="39">
        <f t="shared" si="4"/>
        <v>0</v>
      </c>
      <c r="T11" s="37">
        <v>0</v>
      </c>
      <c r="U11" s="38">
        <v>0</v>
      </c>
      <c r="V11" s="16">
        <f t="shared" si="5"/>
        <v>0</v>
      </c>
      <c r="W11" s="17">
        <f t="shared" si="6"/>
        <v>92819</v>
      </c>
      <c r="X11" s="18">
        <f t="shared" si="6"/>
        <v>1195</v>
      </c>
      <c r="Y11" s="16">
        <f t="shared" si="7"/>
        <v>94014</v>
      </c>
      <c r="AA11" s="14"/>
      <c r="AB11" s="14"/>
    </row>
    <row r="12" spans="3:28" s="13" customFormat="1" ht="15" customHeight="1">
      <c r="C12" s="66"/>
      <c r="D12" s="15" t="s">
        <v>14</v>
      </c>
      <c r="E12" s="37">
        <v>115185</v>
      </c>
      <c r="F12" s="38">
        <v>887</v>
      </c>
      <c r="G12" s="39">
        <f t="shared" si="0"/>
        <v>116072</v>
      </c>
      <c r="H12" s="37">
        <v>11920</v>
      </c>
      <c r="I12" s="38">
        <v>65227</v>
      </c>
      <c r="J12" s="39">
        <f t="shared" si="1"/>
        <v>77147</v>
      </c>
      <c r="K12" s="37">
        <v>256</v>
      </c>
      <c r="L12" s="38">
        <v>4897</v>
      </c>
      <c r="M12" s="39">
        <f t="shared" si="2"/>
        <v>5153</v>
      </c>
      <c r="N12" s="37">
        <v>1311</v>
      </c>
      <c r="O12" s="38">
        <v>11489</v>
      </c>
      <c r="P12" s="39">
        <f t="shared" si="3"/>
        <v>12800</v>
      </c>
      <c r="Q12" s="37">
        <v>0</v>
      </c>
      <c r="R12" s="38">
        <v>0</v>
      </c>
      <c r="S12" s="39">
        <f t="shared" si="4"/>
        <v>0</v>
      </c>
      <c r="T12" s="37">
        <v>0</v>
      </c>
      <c r="U12" s="38">
        <v>0</v>
      </c>
      <c r="V12" s="16">
        <f t="shared" si="5"/>
        <v>0</v>
      </c>
      <c r="W12" s="17">
        <f t="shared" si="6"/>
        <v>128672</v>
      </c>
      <c r="X12" s="18">
        <f t="shared" si="6"/>
        <v>82500</v>
      </c>
      <c r="Y12" s="16">
        <f t="shared" si="7"/>
        <v>211172</v>
      </c>
      <c r="AA12" s="14"/>
      <c r="AB12" s="14"/>
    </row>
    <row r="13" spans="3:28" s="13" customFormat="1" ht="15" customHeight="1">
      <c r="C13" s="66"/>
      <c r="D13" s="15" t="s">
        <v>15</v>
      </c>
      <c r="E13" s="37">
        <v>40845</v>
      </c>
      <c r="F13" s="38">
        <v>0</v>
      </c>
      <c r="G13" s="39">
        <f t="shared" si="0"/>
        <v>40845</v>
      </c>
      <c r="H13" s="37">
        <v>3397</v>
      </c>
      <c r="I13" s="38">
        <v>15</v>
      </c>
      <c r="J13" s="39">
        <f t="shared" si="1"/>
        <v>3412</v>
      </c>
      <c r="K13" s="37">
        <v>3865</v>
      </c>
      <c r="L13" s="38">
        <v>5284</v>
      </c>
      <c r="M13" s="39">
        <f t="shared" si="2"/>
        <v>9149</v>
      </c>
      <c r="N13" s="37">
        <v>662</v>
      </c>
      <c r="O13" s="38">
        <v>1646</v>
      </c>
      <c r="P13" s="39">
        <f t="shared" si="3"/>
        <v>2308</v>
      </c>
      <c r="Q13" s="37">
        <v>0</v>
      </c>
      <c r="R13" s="38">
        <v>0</v>
      </c>
      <c r="S13" s="39">
        <f t="shared" si="4"/>
        <v>0</v>
      </c>
      <c r="T13" s="37">
        <v>0</v>
      </c>
      <c r="U13" s="38">
        <v>0</v>
      </c>
      <c r="V13" s="16">
        <f t="shared" si="5"/>
        <v>0</v>
      </c>
      <c r="W13" s="17">
        <f t="shared" si="6"/>
        <v>48769</v>
      </c>
      <c r="X13" s="18">
        <f t="shared" si="6"/>
        <v>6945</v>
      </c>
      <c r="Y13" s="16">
        <f t="shared" si="7"/>
        <v>55714</v>
      </c>
      <c r="AA13" s="14"/>
      <c r="AB13" s="14"/>
    </row>
    <row r="14" spans="3:28" s="13" customFormat="1" ht="15" customHeight="1">
      <c r="C14" s="66"/>
      <c r="D14" s="15" t="s">
        <v>16</v>
      </c>
      <c r="E14" s="37">
        <v>50596</v>
      </c>
      <c r="F14" s="38">
        <v>0</v>
      </c>
      <c r="G14" s="39">
        <f t="shared" si="0"/>
        <v>50596</v>
      </c>
      <c r="H14" s="37">
        <v>6532</v>
      </c>
      <c r="I14" s="38">
        <v>367</v>
      </c>
      <c r="J14" s="39">
        <f t="shared" si="1"/>
        <v>6899</v>
      </c>
      <c r="K14" s="37">
        <v>1064</v>
      </c>
      <c r="L14" s="38">
        <v>544</v>
      </c>
      <c r="M14" s="39">
        <f t="shared" si="2"/>
        <v>1608</v>
      </c>
      <c r="N14" s="37">
        <v>261</v>
      </c>
      <c r="O14" s="38">
        <v>1076</v>
      </c>
      <c r="P14" s="39">
        <f t="shared" si="3"/>
        <v>1337</v>
      </c>
      <c r="Q14" s="37">
        <v>0</v>
      </c>
      <c r="R14" s="38">
        <v>0</v>
      </c>
      <c r="S14" s="39">
        <f t="shared" si="4"/>
        <v>0</v>
      </c>
      <c r="T14" s="37">
        <v>0</v>
      </c>
      <c r="U14" s="38">
        <v>0</v>
      </c>
      <c r="V14" s="16">
        <f t="shared" si="5"/>
        <v>0</v>
      </c>
      <c r="W14" s="17">
        <f t="shared" si="6"/>
        <v>58453</v>
      </c>
      <c r="X14" s="18">
        <f t="shared" si="6"/>
        <v>1987</v>
      </c>
      <c r="Y14" s="16">
        <f t="shared" si="7"/>
        <v>60440</v>
      </c>
      <c r="AA14" s="14"/>
      <c r="AB14" s="14"/>
    </row>
    <row r="15" spans="3:28" s="13" customFormat="1" ht="15" customHeight="1">
      <c r="C15" s="66"/>
      <c r="D15" s="15" t="s">
        <v>17</v>
      </c>
      <c r="E15" s="37">
        <v>89461</v>
      </c>
      <c r="F15" s="38">
        <v>26</v>
      </c>
      <c r="G15" s="39">
        <f t="shared" si="0"/>
        <v>89487</v>
      </c>
      <c r="H15" s="37">
        <v>15335</v>
      </c>
      <c r="I15" s="38">
        <v>3816</v>
      </c>
      <c r="J15" s="39">
        <f t="shared" si="1"/>
        <v>19151</v>
      </c>
      <c r="K15" s="37">
        <v>1362</v>
      </c>
      <c r="L15" s="38">
        <v>946</v>
      </c>
      <c r="M15" s="39">
        <f t="shared" si="2"/>
        <v>2308</v>
      </c>
      <c r="N15" s="37">
        <v>402</v>
      </c>
      <c r="O15" s="38">
        <v>2835</v>
      </c>
      <c r="P15" s="39">
        <f t="shared" si="3"/>
        <v>3237</v>
      </c>
      <c r="Q15" s="37">
        <v>0</v>
      </c>
      <c r="R15" s="38">
        <v>0</v>
      </c>
      <c r="S15" s="39">
        <f t="shared" si="4"/>
        <v>0</v>
      </c>
      <c r="T15" s="37">
        <v>0</v>
      </c>
      <c r="U15" s="38">
        <v>0</v>
      </c>
      <c r="V15" s="16">
        <f t="shared" si="5"/>
        <v>0</v>
      </c>
      <c r="W15" s="17">
        <f t="shared" si="6"/>
        <v>106560</v>
      </c>
      <c r="X15" s="18">
        <f t="shared" si="6"/>
        <v>7623</v>
      </c>
      <c r="Y15" s="16">
        <f t="shared" si="7"/>
        <v>114183</v>
      </c>
      <c r="AA15" s="14"/>
      <c r="AB15" s="14"/>
    </row>
    <row r="16" spans="3:28" s="13" customFormat="1" ht="15" customHeight="1">
      <c r="C16" s="67"/>
      <c r="D16" s="19" t="s">
        <v>18</v>
      </c>
      <c r="E16" s="40">
        <f>SUM(E10:E15)</f>
        <v>426943</v>
      </c>
      <c r="F16" s="41">
        <f>SUM(F10:F15)</f>
        <v>1071</v>
      </c>
      <c r="G16" s="42">
        <f t="shared" si="0"/>
        <v>428014</v>
      </c>
      <c r="H16" s="40">
        <f>SUM(H10:H15)</f>
        <v>49649</v>
      </c>
      <c r="I16" s="41">
        <f>SUM(I10:I15)</f>
        <v>70292</v>
      </c>
      <c r="J16" s="42">
        <f t="shared" si="1"/>
        <v>119941</v>
      </c>
      <c r="K16" s="40">
        <f>SUM(K10:K15)</f>
        <v>25920</v>
      </c>
      <c r="L16" s="41">
        <f>SUM(L10:L15)</f>
        <v>11679</v>
      </c>
      <c r="M16" s="42">
        <f t="shared" si="2"/>
        <v>37599</v>
      </c>
      <c r="N16" s="40">
        <f>SUM(N10:N15)</f>
        <v>8440</v>
      </c>
      <c r="O16" s="41">
        <f>SUM(O10:O15)</f>
        <v>17256</v>
      </c>
      <c r="P16" s="42">
        <f t="shared" si="3"/>
        <v>25696</v>
      </c>
      <c r="Q16" s="40">
        <f>SUM(Q10:Q15)</f>
        <v>0</v>
      </c>
      <c r="R16" s="41">
        <f>SUM(R10:R15)</f>
        <v>0</v>
      </c>
      <c r="S16" s="42">
        <f t="shared" si="4"/>
        <v>0</v>
      </c>
      <c r="T16" s="40">
        <f>SUM(T10:T15)</f>
        <v>0</v>
      </c>
      <c r="U16" s="41">
        <f>SUM(U10:U15)</f>
        <v>0</v>
      </c>
      <c r="V16" s="10">
        <f t="shared" si="5"/>
        <v>0</v>
      </c>
      <c r="W16" s="11">
        <f t="shared" si="6"/>
        <v>510952</v>
      </c>
      <c r="X16" s="12">
        <f t="shared" si="6"/>
        <v>100298</v>
      </c>
      <c r="Y16" s="10">
        <f t="shared" si="7"/>
        <v>611250</v>
      </c>
      <c r="AA16" s="14"/>
      <c r="AB16" s="14"/>
    </row>
    <row r="17" spans="3:28" s="13" customFormat="1" ht="15" customHeight="1">
      <c r="C17" s="60" t="s">
        <v>19</v>
      </c>
      <c r="D17" s="15" t="s">
        <v>20</v>
      </c>
      <c r="E17" s="37">
        <v>122136</v>
      </c>
      <c r="F17" s="38">
        <v>0</v>
      </c>
      <c r="G17" s="39">
        <f t="shared" si="0"/>
        <v>122136</v>
      </c>
      <c r="H17" s="37">
        <v>18683</v>
      </c>
      <c r="I17" s="38">
        <v>13440</v>
      </c>
      <c r="J17" s="39">
        <f t="shared" si="1"/>
        <v>32123</v>
      </c>
      <c r="K17" s="37">
        <v>0</v>
      </c>
      <c r="L17" s="38">
        <v>343</v>
      </c>
      <c r="M17" s="39">
        <f t="shared" si="2"/>
        <v>343</v>
      </c>
      <c r="N17" s="37">
        <v>761</v>
      </c>
      <c r="O17" s="38">
        <v>7105</v>
      </c>
      <c r="P17" s="39">
        <f t="shared" si="3"/>
        <v>7866</v>
      </c>
      <c r="Q17" s="37">
        <v>28992</v>
      </c>
      <c r="R17" s="38">
        <v>74576</v>
      </c>
      <c r="S17" s="39">
        <f t="shared" si="4"/>
        <v>103568</v>
      </c>
      <c r="T17" s="37">
        <v>0</v>
      </c>
      <c r="U17" s="38">
        <v>0</v>
      </c>
      <c r="V17" s="16">
        <f t="shared" si="5"/>
        <v>0</v>
      </c>
      <c r="W17" s="17">
        <f t="shared" si="6"/>
        <v>170572</v>
      </c>
      <c r="X17" s="18">
        <f t="shared" si="6"/>
        <v>95464</v>
      </c>
      <c r="Y17" s="16">
        <f t="shared" si="7"/>
        <v>266036</v>
      </c>
      <c r="AA17" s="14"/>
      <c r="AB17" s="14"/>
    </row>
    <row r="18" spans="3:28" s="13" customFormat="1" ht="15" customHeight="1">
      <c r="C18" s="61"/>
      <c r="D18" s="15" t="s">
        <v>21</v>
      </c>
      <c r="E18" s="37">
        <v>50344</v>
      </c>
      <c r="F18" s="38">
        <v>0</v>
      </c>
      <c r="G18" s="39">
        <f t="shared" si="0"/>
        <v>50344</v>
      </c>
      <c r="H18" s="37">
        <v>17789</v>
      </c>
      <c r="I18" s="38">
        <v>5729</v>
      </c>
      <c r="J18" s="39">
        <f t="shared" si="1"/>
        <v>23518</v>
      </c>
      <c r="K18" s="37">
        <v>0</v>
      </c>
      <c r="L18" s="38">
        <v>73</v>
      </c>
      <c r="M18" s="39">
        <f t="shared" si="2"/>
        <v>73</v>
      </c>
      <c r="N18" s="37">
        <v>183</v>
      </c>
      <c r="O18" s="38">
        <v>2344</v>
      </c>
      <c r="P18" s="39">
        <f t="shared" si="3"/>
        <v>2527</v>
      </c>
      <c r="Q18" s="37">
        <v>0</v>
      </c>
      <c r="R18" s="38">
        <v>428</v>
      </c>
      <c r="S18" s="39">
        <f t="shared" si="4"/>
        <v>428</v>
      </c>
      <c r="T18" s="37">
        <v>0</v>
      </c>
      <c r="U18" s="38">
        <v>0</v>
      </c>
      <c r="V18" s="16">
        <f t="shared" si="5"/>
        <v>0</v>
      </c>
      <c r="W18" s="17">
        <f t="shared" si="6"/>
        <v>68316</v>
      </c>
      <c r="X18" s="18">
        <f t="shared" si="6"/>
        <v>8574</v>
      </c>
      <c r="Y18" s="16">
        <f t="shared" si="7"/>
        <v>76890</v>
      </c>
      <c r="AA18" s="14"/>
      <c r="AB18" s="14"/>
    </row>
    <row r="19" spans="3:28" s="13" customFormat="1" ht="15" customHeight="1">
      <c r="C19" s="61"/>
      <c r="D19" s="15" t="s">
        <v>22</v>
      </c>
      <c r="E19" s="37">
        <v>83594</v>
      </c>
      <c r="F19" s="38">
        <v>0</v>
      </c>
      <c r="G19" s="39">
        <f t="shared" si="0"/>
        <v>83594</v>
      </c>
      <c r="H19" s="37">
        <v>5737</v>
      </c>
      <c r="I19" s="38">
        <v>13209</v>
      </c>
      <c r="J19" s="39">
        <f t="shared" si="1"/>
        <v>18946</v>
      </c>
      <c r="K19" s="37">
        <v>29</v>
      </c>
      <c r="L19" s="38">
        <v>4259</v>
      </c>
      <c r="M19" s="39">
        <f t="shared" si="2"/>
        <v>4288</v>
      </c>
      <c r="N19" s="37">
        <v>202</v>
      </c>
      <c r="O19" s="38">
        <v>2771</v>
      </c>
      <c r="P19" s="39">
        <f t="shared" si="3"/>
        <v>2973</v>
      </c>
      <c r="Q19" s="37">
        <v>0</v>
      </c>
      <c r="R19" s="38">
        <v>0</v>
      </c>
      <c r="S19" s="39">
        <f t="shared" si="4"/>
        <v>0</v>
      </c>
      <c r="T19" s="37">
        <v>0</v>
      </c>
      <c r="U19" s="38">
        <v>0</v>
      </c>
      <c r="V19" s="16">
        <f t="shared" si="5"/>
        <v>0</v>
      </c>
      <c r="W19" s="17">
        <f t="shared" si="6"/>
        <v>89562</v>
      </c>
      <c r="X19" s="18">
        <f t="shared" si="6"/>
        <v>20239</v>
      </c>
      <c r="Y19" s="16">
        <f t="shared" si="7"/>
        <v>109801</v>
      </c>
      <c r="AA19" s="14"/>
      <c r="AB19" s="14"/>
    </row>
    <row r="20" spans="3:28" s="13" customFormat="1" ht="15" customHeight="1">
      <c r="C20" s="61"/>
      <c r="D20" s="15" t="s">
        <v>23</v>
      </c>
      <c r="E20" s="37">
        <v>249284</v>
      </c>
      <c r="F20" s="38">
        <v>65</v>
      </c>
      <c r="G20" s="39">
        <f t="shared" si="0"/>
        <v>249349</v>
      </c>
      <c r="H20" s="37">
        <v>14409</v>
      </c>
      <c r="I20" s="38">
        <v>11661</v>
      </c>
      <c r="J20" s="39">
        <f t="shared" si="1"/>
        <v>26070</v>
      </c>
      <c r="K20" s="37">
        <v>395</v>
      </c>
      <c r="L20" s="38">
        <v>4377</v>
      </c>
      <c r="M20" s="39">
        <f t="shared" si="2"/>
        <v>4772</v>
      </c>
      <c r="N20" s="37">
        <v>581</v>
      </c>
      <c r="O20" s="38">
        <v>9740</v>
      </c>
      <c r="P20" s="39">
        <f t="shared" si="3"/>
        <v>10321</v>
      </c>
      <c r="Q20" s="37">
        <v>0</v>
      </c>
      <c r="R20" s="38">
        <v>0</v>
      </c>
      <c r="S20" s="39">
        <f t="shared" si="4"/>
        <v>0</v>
      </c>
      <c r="T20" s="37">
        <v>0</v>
      </c>
      <c r="U20" s="38">
        <v>0</v>
      </c>
      <c r="V20" s="16">
        <f t="shared" si="5"/>
        <v>0</v>
      </c>
      <c r="W20" s="17">
        <f t="shared" si="6"/>
        <v>264669</v>
      </c>
      <c r="X20" s="18">
        <f t="shared" si="6"/>
        <v>25843</v>
      </c>
      <c r="Y20" s="16">
        <f t="shared" si="7"/>
        <v>290512</v>
      </c>
      <c r="AA20" s="14"/>
      <c r="AB20" s="14"/>
    </row>
    <row r="21" spans="3:28" s="13" customFormat="1" ht="15" customHeight="1">
      <c r="C21" s="61"/>
      <c r="D21" s="15" t="s">
        <v>24</v>
      </c>
      <c r="E21" s="37">
        <v>213293</v>
      </c>
      <c r="F21" s="38">
        <v>0</v>
      </c>
      <c r="G21" s="39">
        <f t="shared" si="0"/>
        <v>213293</v>
      </c>
      <c r="H21" s="37">
        <v>20058</v>
      </c>
      <c r="I21" s="38">
        <v>34084</v>
      </c>
      <c r="J21" s="39">
        <f t="shared" si="1"/>
        <v>54142</v>
      </c>
      <c r="K21" s="37">
        <v>17471</v>
      </c>
      <c r="L21" s="38">
        <v>10337</v>
      </c>
      <c r="M21" s="39">
        <f t="shared" si="2"/>
        <v>27808</v>
      </c>
      <c r="N21" s="37">
        <v>2010</v>
      </c>
      <c r="O21" s="38">
        <v>20799</v>
      </c>
      <c r="P21" s="39">
        <f t="shared" si="3"/>
        <v>22809</v>
      </c>
      <c r="Q21" s="37">
        <v>47144</v>
      </c>
      <c r="R21" s="38">
        <v>80276</v>
      </c>
      <c r="S21" s="39">
        <f t="shared" si="4"/>
        <v>127420</v>
      </c>
      <c r="T21" s="37">
        <v>398848</v>
      </c>
      <c r="U21" s="38">
        <v>279863</v>
      </c>
      <c r="V21" s="16">
        <f t="shared" si="5"/>
        <v>678711</v>
      </c>
      <c r="W21" s="17">
        <f t="shared" si="6"/>
        <v>698824</v>
      </c>
      <c r="X21" s="18">
        <f t="shared" si="6"/>
        <v>425359</v>
      </c>
      <c r="Y21" s="16">
        <f t="shared" si="7"/>
        <v>1124183</v>
      </c>
      <c r="AA21" s="14"/>
      <c r="AB21" s="14"/>
    </row>
    <row r="22" spans="3:28" s="13" customFormat="1" ht="15" customHeight="1">
      <c r="C22" s="61"/>
      <c r="D22" s="15" t="s">
        <v>25</v>
      </c>
      <c r="E22" s="37">
        <v>407422</v>
      </c>
      <c r="F22" s="38">
        <v>0</v>
      </c>
      <c r="G22" s="39">
        <f t="shared" si="0"/>
        <v>407422</v>
      </c>
      <c r="H22" s="37">
        <v>37679</v>
      </c>
      <c r="I22" s="38">
        <v>124156</v>
      </c>
      <c r="J22" s="39">
        <f t="shared" si="1"/>
        <v>161835</v>
      </c>
      <c r="K22" s="37">
        <v>147885</v>
      </c>
      <c r="L22" s="38">
        <v>7980</v>
      </c>
      <c r="M22" s="39">
        <f t="shared" si="2"/>
        <v>155865</v>
      </c>
      <c r="N22" s="37">
        <v>6516</v>
      </c>
      <c r="O22" s="38">
        <v>89473</v>
      </c>
      <c r="P22" s="39">
        <f t="shared" si="3"/>
        <v>95989</v>
      </c>
      <c r="Q22" s="37">
        <v>0</v>
      </c>
      <c r="R22" s="38">
        <v>2502</v>
      </c>
      <c r="S22" s="39">
        <f t="shared" si="4"/>
        <v>2502</v>
      </c>
      <c r="T22" s="37">
        <v>0</v>
      </c>
      <c r="U22" s="38">
        <v>0</v>
      </c>
      <c r="V22" s="16">
        <f t="shared" si="5"/>
        <v>0</v>
      </c>
      <c r="W22" s="17">
        <f t="shared" si="6"/>
        <v>599502</v>
      </c>
      <c r="X22" s="18">
        <f t="shared" si="6"/>
        <v>224111</v>
      </c>
      <c r="Y22" s="16">
        <f t="shared" si="7"/>
        <v>823613</v>
      </c>
      <c r="AA22" s="14"/>
      <c r="AB22" s="14"/>
    </row>
    <row r="23" spans="3:28" s="13" customFormat="1" ht="15" customHeight="1">
      <c r="C23" s="61"/>
      <c r="D23" s="15" t="s">
        <v>26</v>
      </c>
      <c r="E23" s="37">
        <v>391032</v>
      </c>
      <c r="F23" s="38">
        <v>0</v>
      </c>
      <c r="G23" s="39">
        <f t="shared" si="0"/>
        <v>391032</v>
      </c>
      <c r="H23" s="37">
        <v>7573</v>
      </c>
      <c r="I23" s="38">
        <v>94976</v>
      </c>
      <c r="J23" s="39">
        <f t="shared" si="1"/>
        <v>102549</v>
      </c>
      <c r="K23" s="37">
        <v>72341</v>
      </c>
      <c r="L23" s="38">
        <v>321</v>
      </c>
      <c r="M23" s="39">
        <f t="shared" si="2"/>
        <v>72662</v>
      </c>
      <c r="N23" s="37">
        <v>989</v>
      </c>
      <c r="O23" s="38">
        <v>55047</v>
      </c>
      <c r="P23" s="39">
        <f t="shared" si="3"/>
        <v>56036</v>
      </c>
      <c r="Q23" s="37">
        <v>84501</v>
      </c>
      <c r="R23" s="38">
        <v>64842</v>
      </c>
      <c r="S23" s="39">
        <f t="shared" si="4"/>
        <v>149343</v>
      </c>
      <c r="T23" s="37">
        <v>0</v>
      </c>
      <c r="U23" s="38">
        <v>0</v>
      </c>
      <c r="V23" s="16">
        <f t="shared" si="5"/>
        <v>0</v>
      </c>
      <c r="W23" s="17">
        <f t="shared" si="6"/>
        <v>556436</v>
      </c>
      <c r="X23" s="18">
        <f t="shared" si="6"/>
        <v>215186</v>
      </c>
      <c r="Y23" s="16">
        <f t="shared" si="7"/>
        <v>771622</v>
      </c>
      <c r="AA23" s="14"/>
      <c r="AB23" s="14"/>
    </row>
    <row r="24" spans="3:28" s="13" customFormat="1" ht="15" customHeight="1">
      <c r="C24" s="61"/>
      <c r="D24" s="15" t="s">
        <v>27</v>
      </c>
      <c r="E24" s="37">
        <v>64338</v>
      </c>
      <c r="F24" s="38">
        <v>0</v>
      </c>
      <c r="G24" s="39">
        <f t="shared" si="0"/>
        <v>64338</v>
      </c>
      <c r="H24" s="37">
        <v>7009</v>
      </c>
      <c r="I24" s="38">
        <v>4251</v>
      </c>
      <c r="J24" s="39">
        <f t="shared" si="1"/>
        <v>11260</v>
      </c>
      <c r="K24" s="37">
        <v>7754</v>
      </c>
      <c r="L24" s="38">
        <v>279</v>
      </c>
      <c r="M24" s="39">
        <f t="shared" si="2"/>
        <v>8033</v>
      </c>
      <c r="N24" s="37">
        <v>518</v>
      </c>
      <c r="O24" s="38">
        <v>6049</v>
      </c>
      <c r="P24" s="39">
        <f t="shared" si="3"/>
        <v>6567</v>
      </c>
      <c r="Q24" s="37">
        <v>0</v>
      </c>
      <c r="R24" s="38">
        <v>0</v>
      </c>
      <c r="S24" s="39">
        <f t="shared" si="4"/>
        <v>0</v>
      </c>
      <c r="T24" s="37">
        <v>0</v>
      </c>
      <c r="U24" s="38">
        <v>0</v>
      </c>
      <c r="V24" s="16">
        <f t="shared" si="5"/>
        <v>0</v>
      </c>
      <c r="W24" s="17">
        <f t="shared" si="6"/>
        <v>79619</v>
      </c>
      <c r="X24" s="18">
        <f t="shared" si="6"/>
        <v>10579</v>
      </c>
      <c r="Y24" s="16">
        <f t="shared" si="7"/>
        <v>90198</v>
      </c>
      <c r="AA24" s="14"/>
      <c r="AB24" s="14"/>
    </row>
    <row r="25" spans="3:28" s="13" customFormat="1" ht="15" customHeight="1">
      <c r="C25" s="61"/>
      <c r="D25" s="15" t="s">
        <v>28</v>
      </c>
      <c r="E25" s="37">
        <v>78985</v>
      </c>
      <c r="F25" s="38">
        <v>0</v>
      </c>
      <c r="G25" s="39">
        <f t="shared" si="0"/>
        <v>78985</v>
      </c>
      <c r="H25" s="37">
        <v>3282</v>
      </c>
      <c r="I25" s="38">
        <v>2924</v>
      </c>
      <c r="J25" s="39">
        <f t="shared" si="1"/>
        <v>6206</v>
      </c>
      <c r="K25" s="37">
        <v>1817</v>
      </c>
      <c r="L25" s="38">
        <v>272</v>
      </c>
      <c r="M25" s="39">
        <f t="shared" si="2"/>
        <v>2089</v>
      </c>
      <c r="N25" s="37">
        <v>202</v>
      </c>
      <c r="O25" s="38">
        <v>1040</v>
      </c>
      <c r="P25" s="39">
        <f t="shared" si="3"/>
        <v>1242</v>
      </c>
      <c r="Q25" s="37">
        <v>0</v>
      </c>
      <c r="R25" s="38">
        <v>0</v>
      </c>
      <c r="S25" s="39">
        <f t="shared" si="4"/>
        <v>0</v>
      </c>
      <c r="T25" s="37">
        <v>0</v>
      </c>
      <c r="U25" s="38">
        <v>0</v>
      </c>
      <c r="V25" s="16">
        <f t="shared" si="5"/>
        <v>0</v>
      </c>
      <c r="W25" s="17">
        <f t="shared" si="6"/>
        <v>84286</v>
      </c>
      <c r="X25" s="18">
        <f t="shared" si="6"/>
        <v>4236</v>
      </c>
      <c r="Y25" s="16">
        <f t="shared" si="7"/>
        <v>88522</v>
      </c>
      <c r="AA25" s="14"/>
      <c r="AB25" s="14"/>
    </row>
    <row r="26" spans="3:28" s="13" customFormat="1" ht="15" customHeight="1">
      <c r="C26" s="61"/>
      <c r="D26" s="15" t="s">
        <v>29</v>
      </c>
      <c r="E26" s="37">
        <v>24562</v>
      </c>
      <c r="F26" s="38">
        <v>0</v>
      </c>
      <c r="G26" s="39">
        <f t="shared" si="0"/>
        <v>24562</v>
      </c>
      <c r="H26" s="37">
        <v>1800</v>
      </c>
      <c r="I26" s="38">
        <v>3149</v>
      </c>
      <c r="J26" s="39">
        <f t="shared" si="1"/>
        <v>4949</v>
      </c>
      <c r="K26" s="37">
        <v>0</v>
      </c>
      <c r="L26" s="38">
        <v>0</v>
      </c>
      <c r="M26" s="39">
        <f t="shared" si="2"/>
        <v>0</v>
      </c>
      <c r="N26" s="37">
        <v>0</v>
      </c>
      <c r="O26" s="38">
        <v>456</v>
      </c>
      <c r="P26" s="39">
        <f t="shared" si="3"/>
        <v>456</v>
      </c>
      <c r="Q26" s="37">
        <v>0</v>
      </c>
      <c r="R26" s="38">
        <v>0</v>
      </c>
      <c r="S26" s="39">
        <f t="shared" si="4"/>
        <v>0</v>
      </c>
      <c r="T26" s="37">
        <v>0</v>
      </c>
      <c r="U26" s="38">
        <v>0</v>
      </c>
      <c r="V26" s="16">
        <f t="shared" si="5"/>
        <v>0</v>
      </c>
      <c r="W26" s="17">
        <f t="shared" si="6"/>
        <v>26362</v>
      </c>
      <c r="X26" s="18">
        <f t="shared" si="6"/>
        <v>3605</v>
      </c>
      <c r="Y26" s="16">
        <f t="shared" si="7"/>
        <v>29967</v>
      </c>
      <c r="AA26" s="14"/>
      <c r="AB26" s="14"/>
    </row>
    <row r="27" spans="3:28" s="13" customFormat="1" ht="15" customHeight="1">
      <c r="C27" s="61"/>
      <c r="D27" s="15" t="s">
        <v>30</v>
      </c>
      <c r="E27" s="37">
        <v>186010</v>
      </c>
      <c r="F27" s="38">
        <v>0</v>
      </c>
      <c r="G27" s="39">
        <f t="shared" si="0"/>
        <v>186010</v>
      </c>
      <c r="H27" s="37">
        <v>22498</v>
      </c>
      <c r="I27" s="38">
        <v>40212</v>
      </c>
      <c r="J27" s="39">
        <f t="shared" si="1"/>
        <v>62710</v>
      </c>
      <c r="K27" s="37">
        <v>23851</v>
      </c>
      <c r="L27" s="38">
        <v>801</v>
      </c>
      <c r="M27" s="39">
        <f t="shared" si="2"/>
        <v>24652</v>
      </c>
      <c r="N27" s="37">
        <v>545</v>
      </c>
      <c r="O27" s="38">
        <v>3884</v>
      </c>
      <c r="P27" s="39">
        <f t="shared" si="3"/>
        <v>4429</v>
      </c>
      <c r="Q27" s="37">
        <v>0</v>
      </c>
      <c r="R27" s="38">
        <v>0</v>
      </c>
      <c r="S27" s="39">
        <f t="shared" si="4"/>
        <v>0</v>
      </c>
      <c r="T27" s="37">
        <v>0</v>
      </c>
      <c r="U27" s="38">
        <v>0</v>
      </c>
      <c r="V27" s="16">
        <f t="shared" si="5"/>
        <v>0</v>
      </c>
      <c r="W27" s="17">
        <f t="shared" si="6"/>
        <v>232904</v>
      </c>
      <c r="X27" s="18">
        <f t="shared" si="6"/>
        <v>44897</v>
      </c>
      <c r="Y27" s="16">
        <f t="shared" si="7"/>
        <v>277801</v>
      </c>
      <c r="AA27" s="14"/>
      <c r="AB27" s="14"/>
    </row>
    <row r="28" spans="3:28" s="13" customFormat="1" ht="15" customHeight="1">
      <c r="C28" s="62"/>
      <c r="D28" s="19" t="s">
        <v>18</v>
      </c>
      <c r="E28" s="40">
        <f>SUM(E17:E27)</f>
        <v>1871000</v>
      </c>
      <c r="F28" s="41">
        <f>SUM(F17:F27)</f>
        <v>65</v>
      </c>
      <c r="G28" s="42">
        <f t="shared" si="0"/>
        <v>1871065</v>
      </c>
      <c r="H28" s="40">
        <f>SUM(H17:H27)</f>
        <v>156517</v>
      </c>
      <c r="I28" s="41">
        <f>SUM(I17:I27)</f>
        <v>347791</v>
      </c>
      <c r="J28" s="42">
        <f t="shared" si="1"/>
        <v>504308</v>
      </c>
      <c r="K28" s="40">
        <f>SUM(K17:K27)</f>
        <v>271543</v>
      </c>
      <c r="L28" s="41">
        <f>SUM(L17:L27)</f>
        <v>29042</v>
      </c>
      <c r="M28" s="42">
        <f t="shared" si="2"/>
        <v>300585</v>
      </c>
      <c r="N28" s="40">
        <f>SUM(N17:N27)</f>
        <v>12507</v>
      </c>
      <c r="O28" s="41">
        <f>SUM(O17:O27)</f>
        <v>198708</v>
      </c>
      <c r="P28" s="42">
        <f t="shared" si="3"/>
        <v>211215</v>
      </c>
      <c r="Q28" s="40">
        <f>SUM(Q17:Q27)</f>
        <v>160637</v>
      </c>
      <c r="R28" s="41">
        <f>SUM(R17:R27)</f>
        <v>222624</v>
      </c>
      <c r="S28" s="42">
        <f t="shared" si="4"/>
        <v>383261</v>
      </c>
      <c r="T28" s="40">
        <f>SUM(T17:T27)</f>
        <v>398848</v>
      </c>
      <c r="U28" s="41">
        <f>SUM(U17:U27)</f>
        <v>279863</v>
      </c>
      <c r="V28" s="10">
        <f t="shared" si="5"/>
        <v>678711</v>
      </c>
      <c r="W28" s="11">
        <f t="shared" si="6"/>
        <v>2871052</v>
      </c>
      <c r="X28" s="12">
        <f t="shared" si="6"/>
        <v>1078093</v>
      </c>
      <c r="Y28" s="10">
        <f t="shared" si="7"/>
        <v>3949145</v>
      </c>
      <c r="AA28" s="14"/>
      <c r="AB28" s="14"/>
    </row>
    <row r="29" spans="3:28" s="13" customFormat="1" ht="15" customHeight="1">
      <c r="C29" s="60" t="s">
        <v>31</v>
      </c>
      <c r="D29" s="15" t="s">
        <v>32</v>
      </c>
      <c r="E29" s="37">
        <v>404032</v>
      </c>
      <c r="F29" s="38">
        <v>0</v>
      </c>
      <c r="G29" s="39">
        <f t="shared" si="0"/>
        <v>404032</v>
      </c>
      <c r="H29" s="37">
        <v>20390</v>
      </c>
      <c r="I29" s="38">
        <v>179368</v>
      </c>
      <c r="J29" s="39">
        <f t="shared" si="1"/>
        <v>199758</v>
      </c>
      <c r="K29" s="37">
        <v>94050</v>
      </c>
      <c r="L29" s="38">
        <v>502</v>
      </c>
      <c r="M29" s="39">
        <f t="shared" si="2"/>
        <v>94552</v>
      </c>
      <c r="N29" s="37">
        <v>1089</v>
      </c>
      <c r="O29" s="38">
        <v>21690</v>
      </c>
      <c r="P29" s="39">
        <f t="shared" si="3"/>
        <v>22779</v>
      </c>
      <c r="Q29" s="37">
        <v>0</v>
      </c>
      <c r="R29" s="38">
        <v>0</v>
      </c>
      <c r="S29" s="39">
        <f t="shared" si="4"/>
        <v>0</v>
      </c>
      <c r="T29" s="37">
        <v>0</v>
      </c>
      <c r="U29" s="38">
        <v>0</v>
      </c>
      <c r="V29" s="16">
        <f t="shared" si="5"/>
        <v>0</v>
      </c>
      <c r="W29" s="17">
        <f t="shared" si="6"/>
        <v>519561</v>
      </c>
      <c r="X29" s="18">
        <f t="shared" si="6"/>
        <v>201560</v>
      </c>
      <c r="Y29" s="16">
        <f t="shared" si="7"/>
        <v>721121</v>
      </c>
      <c r="AA29" s="14"/>
      <c r="AB29" s="14"/>
    </row>
    <row r="30" spans="3:28" s="13" customFormat="1" ht="15" customHeight="1">
      <c r="C30" s="61"/>
      <c r="D30" s="15" t="s">
        <v>33</v>
      </c>
      <c r="E30" s="37">
        <v>84482</v>
      </c>
      <c r="F30" s="38">
        <v>0</v>
      </c>
      <c r="G30" s="39">
        <f t="shared" si="0"/>
        <v>84482</v>
      </c>
      <c r="H30" s="37">
        <v>7419</v>
      </c>
      <c r="I30" s="38">
        <v>36490</v>
      </c>
      <c r="J30" s="39">
        <f t="shared" si="1"/>
        <v>43909</v>
      </c>
      <c r="K30" s="37">
        <v>0</v>
      </c>
      <c r="L30" s="38">
        <v>0</v>
      </c>
      <c r="M30" s="39">
        <f t="shared" si="2"/>
        <v>0</v>
      </c>
      <c r="N30" s="37">
        <v>161</v>
      </c>
      <c r="O30" s="38">
        <v>2205</v>
      </c>
      <c r="P30" s="39">
        <f t="shared" si="3"/>
        <v>2366</v>
      </c>
      <c r="Q30" s="37">
        <v>0</v>
      </c>
      <c r="R30" s="38">
        <v>0</v>
      </c>
      <c r="S30" s="39">
        <f t="shared" si="4"/>
        <v>0</v>
      </c>
      <c r="T30" s="37">
        <v>0</v>
      </c>
      <c r="U30" s="38">
        <v>0</v>
      </c>
      <c r="V30" s="16">
        <f t="shared" si="5"/>
        <v>0</v>
      </c>
      <c r="W30" s="17">
        <f t="shared" si="6"/>
        <v>92062</v>
      </c>
      <c r="X30" s="18">
        <f t="shared" si="6"/>
        <v>38695</v>
      </c>
      <c r="Y30" s="16">
        <f t="shared" si="7"/>
        <v>130757</v>
      </c>
      <c r="AA30" s="14"/>
      <c r="AB30" s="14"/>
    </row>
    <row r="31" spans="3:28" s="13" customFormat="1" ht="15" customHeight="1">
      <c r="C31" s="61"/>
      <c r="D31" s="15" t="s">
        <v>34</v>
      </c>
      <c r="E31" s="37">
        <v>86073</v>
      </c>
      <c r="F31" s="38">
        <v>0</v>
      </c>
      <c r="G31" s="39">
        <f t="shared" si="0"/>
        <v>86073</v>
      </c>
      <c r="H31" s="37">
        <v>10868</v>
      </c>
      <c r="I31" s="38">
        <v>22950</v>
      </c>
      <c r="J31" s="39">
        <f t="shared" si="1"/>
        <v>33818</v>
      </c>
      <c r="K31" s="37">
        <v>411</v>
      </c>
      <c r="L31" s="38">
        <v>15921</v>
      </c>
      <c r="M31" s="39">
        <f t="shared" si="2"/>
        <v>16332</v>
      </c>
      <c r="N31" s="37">
        <v>84</v>
      </c>
      <c r="O31" s="38">
        <v>891</v>
      </c>
      <c r="P31" s="39">
        <f t="shared" si="3"/>
        <v>975</v>
      </c>
      <c r="Q31" s="37">
        <v>55534</v>
      </c>
      <c r="R31" s="38">
        <v>956</v>
      </c>
      <c r="S31" s="39">
        <f t="shared" si="4"/>
        <v>56490</v>
      </c>
      <c r="T31" s="37">
        <v>679</v>
      </c>
      <c r="U31" s="38">
        <v>0</v>
      </c>
      <c r="V31" s="16">
        <f t="shared" si="5"/>
        <v>679</v>
      </c>
      <c r="W31" s="17">
        <f t="shared" si="6"/>
        <v>153649</v>
      </c>
      <c r="X31" s="18">
        <f t="shared" si="6"/>
        <v>40718</v>
      </c>
      <c r="Y31" s="16">
        <f t="shared" si="7"/>
        <v>194367</v>
      </c>
      <c r="AA31" s="14"/>
      <c r="AB31" s="14"/>
    </row>
    <row r="32" spans="3:28" s="13" customFormat="1" ht="15" customHeight="1">
      <c r="C32" s="61"/>
      <c r="D32" s="15" t="s">
        <v>35</v>
      </c>
      <c r="E32" s="37">
        <v>47725</v>
      </c>
      <c r="F32" s="38">
        <v>0</v>
      </c>
      <c r="G32" s="39">
        <f t="shared" si="0"/>
        <v>47725</v>
      </c>
      <c r="H32" s="37">
        <v>43443</v>
      </c>
      <c r="I32" s="38">
        <v>7746</v>
      </c>
      <c r="J32" s="39">
        <f t="shared" si="1"/>
        <v>51189</v>
      </c>
      <c r="K32" s="37">
        <v>753</v>
      </c>
      <c r="L32" s="38">
        <v>3012</v>
      </c>
      <c r="M32" s="39">
        <f t="shared" si="2"/>
        <v>3765</v>
      </c>
      <c r="N32" s="37">
        <v>189</v>
      </c>
      <c r="O32" s="38">
        <v>772</v>
      </c>
      <c r="P32" s="39">
        <f t="shared" si="3"/>
        <v>961</v>
      </c>
      <c r="Q32" s="37">
        <v>0</v>
      </c>
      <c r="R32" s="38">
        <v>0</v>
      </c>
      <c r="S32" s="39">
        <f t="shared" si="4"/>
        <v>0</v>
      </c>
      <c r="T32" s="37">
        <v>0</v>
      </c>
      <c r="U32" s="38">
        <v>0</v>
      </c>
      <c r="V32" s="16">
        <f t="shared" si="5"/>
        <v>0</v>
      </c>
      <c r="W32" s="17">
        <f t="shared" si="6"/>
        <v>92110</v>
      </c>
      <c r="X32" s="18">
        <f t="shared" si="6"/>
        <v>11530</v>
      </c>
      <c r="Y32" s="16">
        <f t="shared" si="7"/>
        <v>103640</v>
      </c>
      <c r="AA32" s="14"/>
      <c r="AB32" s="14"/>
    </row>
    <row r="33" spans="3:28" s="13" customFormat="1" ht="15" customHeight="1">
      <c r="C33" s="61"/>
      <c r="D33" s="15" t="s">
        <v>36</v>
      </c>
      <c r="E33" s="37">
        <v>84386</v>
      </c>
      <c r="F33" s="38">
        <v>0</v>
      </c>
      <c r="G33" s="39">
        <f t="shared" si="0"/>
        <v>84386</v>
      </c>
      <c r="H33" s="37">
        <v>27616</v>
      </c>
      <c r="I33" s="38">
        <v>7180</v>
      </c>
      <c r="J33" s="39">
        <f t="shared" si="1"/>
        <v>34796</v>
      </c>
      <c r="K33" s="37">
        <v>2406</v>
      </c>
      <c r="L33" s="38">
        <v>180</v>
      </c>
      <c r="M33" s="39">
        <f t="shared" si="2"/>
        <v>2586</v>
      </c>
      <c r="N33" s="37">
        <v>782</v>
      </c>
      <c r="O33" s="38">
        <v>4367</v>
      </c>
      <c r="P33" s="39">
        <f t="shared" si="3"/>
        <v>5149</v>
      </c>
      <c r="Q33" s="37">
        <v>0</v>
      </c>
      <c r="R33" s="38">
        <v>0</v>
      </c>
      <c r="S33" s="39">
        <f t="shared" si="4"/>
        <v>0</v>
      </c>
      <c r="T33" s="37">
        <v>0</v>
      </c>
      <c r="U33" s="38">
        <v>0</v>
      </c>
      <c r="V33" s="16">
        <f t="shared" si="5"/>
        <v>0</v>
      </c>
      <c r="W33" s="17">
        <f t="shared" si="6"/>
        <v>115190</v>
      </c>
      <c r="X33" s="18">
        <f t="shared" si="6"/>
        <v>11727</v>
      </c>
      <c r="Y33" s="16">
        <f t="shared" si="7"/>
        <v>126917</v>
      </c>
      <c r="AA33" s="14"/>
      <c r="AB33" s="14"/>
    </row>
    <row r="34" spans="3:28" s="13" customFormat="1" ht="15" customHeight="1">
      <c r="C34" s="62"/>
      <c r="D34" s="19" t="s">
        <v>18</v>
      </c>
      <c r="E34" s="40">
        <f>SUM(E29:E33)</f>
        <v>706698</v>
      </c>
      <c r="F34" s="41">
        <f>SUM(F29:F33)</f>
        <v>0</v>
      </c>
      <c r="G34" s="42">
        <f t="shared" si="0"/>
        <v>706698</v>
      </c>
      <c r="H34" s="40">
        <f>SUM(H29:H33)</f>
        <v>109736</v>
      </c>
      <c r="I34" s="41">
        <f>SUM(I29:I33)</f>
        <v>253734</v>
      </c>
      <c r="J34" s="42">
        <f t="shared" si="1"/>
        <v>363470</v>
      </c>
      <c r="K34" s="40">
        <f>SUM(K29:K33)</f>
        <v>97620</v>
      </c>
      <c r="L34" s="41">
        <f>SUM(L29:L33)</f>
        <v>19615</v>
      </c>
      <c r="M34" s="42">
        <f t="shared" si="2"/>
        <v>117235</v>
      </c>
      <c r="N34" s="40">
        <f>SUM(N29:N33)</f>
        <v>2305</v>
      </c>
      <c r="O34" s="41">
        <f>SUM(O29:O33)</f>
        <v>29925</v>
      </c>
      <c r="P34" s="42">
        <f t="shared" si="3"/>
        <v>32230</v>
      </c>
      <c r="Q34" s="40">
        <f>SUM(Q29:Q33)</f>
        <v>55534</v>
      </c>
      <c r="R34" s="41">
        <f>SUM(R29:R33)</f>
        <v>956</v>
      </c>
      <c r="S34" s="42">
        <f t="shared" si="4"/>
        <v>56490</v>
      </c>
      <c r="T34" s="40">
        <f>SUM(T29:T33)</f>
        <v>679</v>
      </c>
      <c r="U34" s="41">
        <f>SUM(U29:U33)</f>
        <v>0</v>
      </c>
      <c r="V34" s="10">
        <f t="shared" si="5"/>
        <v>679</v>
      </c>
      <c r="W34" s="11">
        <f t="shared" si="6"/>
        <v>972572</v>
      </c>
      <c r="X34" s="12">
        <f t="shared" si="6"/>
        <v>304230</v>
      </c>
      <c r="Y34" s="10">
        <f t="shared" si="7"/>
        <v>1276802</v>
      </c>
      <c r="AA34" s="14"/>
      <c r="AB34" s="14"/>
    </row>
    <row r="35" spans="3:28" s="13" customFormat="1" ht="15" customHeight="1">
      <c r="C35" s="60" t="s">
        <v>37</v>
      </c>
      <c r="D35" s="20" t="s">
        <v>38</v>
      </c>
      <c r="E35" s="37">
        <v>35351</v>
      </c>
      <c r="F35" s="38">
        <v>0</v>
      </c>
      <c r="G35" s="39">
        <f t="shared" si="0"/>
        <v>35351</v>
      </c>
      <c r="H35" s="37">
        <v>10344</v>
      </c>
      <c r="I35" s="38">
        <v>22441</v>
      </c>
      <c r="J35" s="39">
        <f t="shared" si="1"/>
        <v>32785</v>
      </c>
      <c r="K35" s="37">
        <v>140</v>
      </c>
      <c r="L35" s="38">
        <v>655</v>
      </c>
      <c r="M35" s="39">
        <f t="shared" si="2"/>
        <v>795</v>
      </c>
      <c r="N35" s="37">
        <v>130</v>
      </c>
      <c r="O35" s="38">
        <v>358</v>
      </c>
      <c r="P35" s="39">
        <f t="shared" si="3"/>
        <v>488</v>
      </c>
      <c r="Q35" s="37">
        <v>0</v>
      </c>
      <c r="R35" s="38">
        <v>0</v>
      </c>
      <c r="S35" s="39">
        <f t="shared" si="4"/>
        <v>0</v>
      </c>
      <c r="T35" s="37">
        <v>0</v>
      </c>
      <c r="U35" s="38">
        <v>0</v>
      </c>
      <c r="V35" s="16">
        <f t="shared" si="5"/>
        <v>0</v>
      </c>
      <c r="W35" s="17">
        <f t="shared" si="6"/>
        <v>45965</v>
      </c>
      <c r="X35" s="18">
        <f t="shared" si="6"/>
        <v>23454</v>
      </c>
      <c r="Y35" s="16">
        <f t="shared" si="7"/>
        <v>69419</v>
      </c>
      <c r="AA35" s="14"/>
      <c r="AB35" s="14"/>
    </row>
    <row r="36" spans="3:28" s="13" customFormat="1" ht="15" customHeight="1">
      <c r="C36" s="61"/>
      <c r="D36" s="15" t="s">
        <v>39</v>
      </c>
      <c r="E36" s="37">
        <v>39413</v>
      </c>
      <c r="F36" s="38">
        <v>0</v>
      </c>
      <c r="G36" s="39">
        <f t="shared" si="0"/>
        <v>39413</v>
      </c>
      <c r="H36" s="37">
        <v>7003</v>
      </c>
      <c r="I36" s="38">
        <v>26945</v>
      </c>
      <c r="J36" s="39">
        <f t="shared" si="1"/>
        <v>33948</v>
      </c>
      <c r="K36" s="37">
        <v>0</v>
      </c>
      <c r="L36" s="38">
        <v>0</v>
      </c>
      <c r="M36" s="39">
        <f t="shared" si="2"/>
        <v>0</v>
      </c>
      <c r="N36" s="37">
        <v>72</v>
      </c>
      <c r="O36" s="38">
        <v>2920</v>
      </c>
      <c r="P36" s="39">
        <f t="shared" si="3"/>
        <v>2992</v>
      </c>
      <c r="Q36" s="37">
        <v>0</v>
      </c>
      <c r="R36" s="38">
        <v>0</v>
      </c>
      <c r="S36" s="39">
        <f t="shared" si="4"/>
        <v>0</v>
      </c>
      <c r="T36" s="37">
        <v>0</v>
      </c>
      <c r="U36" s="38">
        <v>0</v>
      </c>
      <c r="V36" s="16">
        <f t="shared" si="5"/>
        <v>0</v>
      </c>
      <c r="W36" s="17">
        <f t="shared" si="6"/>
        <v>46488</v>
      </c>
      <c r="X36" s="18">
        <f t="shared" si="6"/>
        <v>29865</v>
      </c>
      <c r="Y36" s="16">
        <f t="shared" si="7"/>
        <v>76353</v>
      </c>
      <c r="AA36" s="14"/>
      <c r="AB36" s="14"/>
    </row>
    <row r="37" spans="3:28" s="13" customFormat="1" ht="15" customHeight="1">
      <c r="C37" s="61"/>
      <c r="D37" s="15" t="s">
        <v>40</v>
      </c>
      <c r="E37" s="37">
        <v>40193</v>
      </c>
      <c r="F37" s="38">
        <v>0</v>
      </c>
      <c r="G37" s="39">
        <f t="shared" si="0"/>
        <v>40193</v>
      </c>
      <c r="H37" s="37">
        <v>1762</v>
      </c>
      <c r="I37" s="38">
        <v>6951</v>
      </c>
      <c r="J37" s="39">
        <f t="shared" si="1"/>
        <v>8713</v>
      </c>
      <c r="K37" s="37">
        <v>163</v>
      </c>
      <c r="L37" s="38">
        <v>0</v>
      </c>
      <c r="M37" s="39">
        <f t="shared" si="2"/>
        <v>163</v>
      </c>
      <c r="N37" s="37">
        <v>130</v>
      </c>
      <c r="O37" s="38">
        <v>16686</v>
      </c>
      <c r="P37" s="39">
        <f t="shared" si="3"/>
        <v>16816</v>
      </c>
      <c r="Q37" s="37">
        <v>0</v>
      </c>
      <c r="R37" s="38">
        <v>0</v>
      </c>
      <c r="S37" s="39">
        <f t="shared" si="4"/>
        <v>0</v>
      </c>
      <c r="T37" s="37">
        <v>0</v>
      </c>
      <c r="U37" s="38">
        <v>0</v>
      </c>
      <c r="V37" s="16">
        <f t="shared" si="5"/>
        <v>0</v>
      </c>
      <c r="W37" s="17">
        <f t="shared" si="6"/>
        <v>42248</v>
      </c>
      <c r="X37" s="18">
        <f t="shared" si="6"/>
        <v>23637</v>
      </c>
      <c r="Y37" s="16">
        <f t="shared" si="7"/>
        <v>65885</v>
      </c>
      <c r="AA37" s="14"/>
      <c r="AB37" s="14"/>
    </row>
    <row r="38" spans="3:28" s="13" customFormat="1" ht="15" customHeight="1">
      <c r="C38" s="61"/>
      <c r="D38" s="15" t="s">
        <v>41</v>
      </c>
      <c r="E38" s="37">
        <v>127206</v>
      </c>
      <c r="F38" s="38">
        <v>8</v>
      </c>
      <c r="G38" s="39">
        <f t="shared" si="0"/>
        <v>127214</v>
      </c>
      <c r="H38" s="37">
        <v>12273</v>
      </c>
      <c r="I38" s="38">
        <v>39205</v>
      </c>
      <c r="J38" s="39">
        <f t="shared" si="1"/>
        <v>51478</v>
      </c>
      <c r="K38" s="37">
        <v>16662</v>
      </c>
      <c r="L38" s="38">
        <v>41439</v>
      </c>
      <c r="M38" s="39">
        <f t="shared" si="2"/>
        <v>58101</v>
      </c>
      <c r="N38" s="37">
        <v>1560</v>
      </c>
      <c r="O38" s="38">
        <v>41481</v>
      </c>
      <c r="P38" s="39">
        <f t="shared" si="3"/>
        <v>43041</v>
      </c>
      <c r="Q38" s="37">
        <v>73334</v>
      </c>
      <c r="R38" s="38">
        <v>16565</v>
      </c>
      <c r="S38" s="39">
        <f t="shared" si="4"/>
        <v>89899</v>
      </c>
      <c r="T38" s="37">
        <v>0</v>
      </c>
      <c r="U38" s="38">
        <v>0</v>
      </c>
      <c r="V38" s="16">
        <f t="shared" si="5"/>
        <v>0</v>
      </c>
      <c r="W38" s="17">
        <f t="shared" si="6"/>
        <v>231035</v>
      </c>
      <c r="X38" s="18">
        <f t="shared" si="6"/>
        <v>138698</v>
      </c>
      <c r="Y38" s="16">
        <f t="shared" si="7"/>
        <v>369733</v>
      </c>
      <c r="AA38" s="14"/>
      <c r="AB38" s="14"/>
    </row>
    <row r="39" spans="3:28" s="13" customFormat="1" ht="15" customHeight="1">
      <c r="C39" s="61"/>
      <c r="D39" s="15" t="s">
        <v>42</v>
      </c>
      <c r="E39" s="37">
        <v>142003</v>
      </c>
      <c r="F39" s="38">
        <v>0</v>
      </c>
      <c r="G39" s="39">
        <f t="shared" si="0"/>
        <v>142003</v>
      </c>
      <c r="H39" s="37">
        <v>8685</v>
      </c>
      <c r="I39" s="38">
        <v>13363</v>
      </c>
      <c r="J39" s="39">
        <f t="shared" si="1"/>
        <v>22048</v>
      </c>
      <c r="K39" s="37">
        <v>4019</v>
      </c>
      <c r="L39" s="38">
        <v>26942</v>
      </c>
      <c r="M39" s="39">
        <f t="shared" si="2"/>
        <v>30961</v>
      </c>
      <c r="N39" s="37">
        <v>906</v>
      </c>
      <c r="O39" s="38">
        <v>38141</v>
      </c>
      <c r="P39" s="39">
        <f t="shared" si="3"/>
        <v>39047</v>
      </c>
      <c r="Q39" s="37">
        <v>0</v>
      </c>
      <c r="R39" s="38">
        <v>265</v>
      </c>
      <c r="S39" s="39">
        <f t="shared" si="4"/>
        <v>265</v>
      </c>
      <c r="T39" s="37">
        <v>0</v>
      </c>
      <c r="U39" s="38">
        <v>0</v>
      </c>
      <c r="V39" s="16">
        <f t="shared" si="5"/>
        <v>0</v>
      </c>
      <c r="W39" s="17">
        <f t="shared" si="6"/>
        <v>155613</v>
      </c>
      <c r="X39" s="18">
        <f t="shared" si="6"/>
        <v>78711</v>
      </c>
      <c r="Y39" s="16">
        <f t="shared" si="7"/>
        <v>234324</v>
      </c>
      <c r="AA39" s="14"/>
      <c r="AB39" s="14"/>
    </row>
    <row r="40" spans="3:28" s="13" customFormat="1" ht="15" customHeight="1">
      <c r="C40" s="61"/>
      <c r="D40" s="15" t="s">
        <v>43</v>
      </c>
      <c r="E40" s="37">
        <v>24504</v>
      </c>
      <c r="F40" s="38">
        <v>0</v>
      </c>
      <c r="G40" s="39">
        <f t="shared" si="0"/>
        <v>24504</v>
      </c>
      <c r="H40" s="37">
        <v>1048</v>
      </c>
      <c r="I40" s="38">
        <v>1112</v>
      </c>
      <c r="J40" s="39">
        <f t="shared" si="1"/>
        <v>2160</v>
      </c>
      <c r="K40" s="37">
        <v>80</v>
      </c>
      <c r="L40" s="38">
        <v>0</v>
      </c>
      <c r="M40" s="39">
        <f t="shared" si="2"/>
        <v>80</v>
      </c>
      <c r="N40" s="37">
        <v>66</v>
      </c>
      <c r="O40" s="38">
        <v>1843</v>
      </c>
      <c r="P40" s="39">
        <f t="shared" si="3"/>
        <v>1909</v>
      </c>
      <c r="Q40" s="37">
        <v>0</v>
      </c>
      <c r="R40" s="38">
        <v>0</v>
      </c>
      <c r="S40" s="39">
        <f t="shared" si="4"/>
        <v>0</v>
      </c>
      <c r="T40" s="37">
        <v>0</v>
      </c>
      <c r="U40" s="38">
        <v>0</v>
      </c>
      <c r="V40" s="16">
        <f t="shared" si="5"/>
        <v>0</v>
      </c>
      <c r="W40" s="17">
        <f t="shared" si="6"/>
        <v>25698</v>
      </c>
      <c r="X40" s="18">
        <f t="shared" si="6"/>
        <v>2955</v>
      </c>
      <c r="Y40" s="16">
        <f t="shared" si="7"/>
        <v>28653</v>
      </c>
      <c r="AA40" s="14"/>
      <c r="AB40" s="14"/>
    </row>
    <row r="41" spans="3:28" s="13" customFormat="1" ht="15" customHeight="1">
      <c r="C41" s="61"/>
      <c r="D41" s="15" t="s">
        <v>44</v>
      </c>
      <c r="E41" s="37">
        <v>33906</v>
      </c>
      <c r="F41" s="38">
        <v>0</v>
      </c>
      <c r="G41" s="39">
        <f t="shared" si="0"/>
        <v>33906</v>
      </c>
      <c r="H41" s="37">
        <v>1032</v>
      </c>
      <c r="I41" s="38">
        <v>3300</v>
      </c>
      <c r="J41" s="39">
        <f t="shared" si="1"/>
        <v>4332</v>
      </c>
      <c r="K41" s="37">
        <v>0</v>
      </c>
      <c r="L41" s="38">
        <v>0</v>
      </c>
      <c r="M41" s="39">
        <f t="shared" si="2"/>
        <v>0</v>
      </c>
      <c r="N41" s="37">
        <v>7</v>
      </c>
      <c r="O41" s="38">
        <v>1339</v>
      </c>
      <c r="P41" s="39">
        <f t="shared" si="3"/>
        <v>1346</v>
      </c>
      <c r="Q41" s="37">
        <v>0</v>
      </c>
      <c r="R41" s="38">
        <v>0</v>
      </c>
      <c r="S41" s="39">
        <f t="shared" si="4"/>
        <v>0</v>
      </c>
      <c r="T41" s="37">
        <v>0</v>
      </c>
      <c r="U41" s="38">
        <v>0</v>
      </c>
      <c r="V41" s="16">
        <f t="shared" si="5"/>
        <v>0</v>
      </c>
      <c r="W41" s="17">
        <f t="shared" si="6"/>
        <v>34945</v>
      </c>
      <c r="X41" s="18">
        <f t="shared" si="6"/>
        <v>4639</v>
      </c>
      <c r="Y41" s="16">
        <f t="shared" si="7"/>
        <v>39584</v>
      </c>
      <c r="AA41" s="14"/>
      <c r="AB41" s="14"/>
    </row>
    <row r="42" spans="3:28" s="13" customFormat="1" ht="15" customHeight="1">
      <c r="C42" s="62"/>
      <c r="D42" s="19" t="s">
        <v>18</v>
      </c>
      <c r="E42" s="40">
        <f>SUM(E35:E41)</f>
        <v>442576</v>
      </c>
      <c r="F42" s="41">
        <f>SUM(F35:F41)</f>
        <v>8</v>
      </c>
      <c r="G42" s="42">
        <f t="shared" si="0"/>
        <v>442584</v>
      </c>
      <c r="H42" s="40">
        <f>SUM(H35:H41)</f>
        <v>42147</v>
      </c>
      <c r="I42" s="41">
        <f>SUM(I35:I41)</f>
        <v>113317</v>
      </c>
      <c r="J42" s="42">
        <f t="shared" si="1"/>
        <v>155464</v>
      </c>
      <c r="K42" s="40">
        <f>SUM(K35:K41)</f>
        <v>21064</v>
      </c>
      <c r="L42" s="41">
        <f>SUM(L35:L41)</f>
        <v>69036</v>
      </c>
      <c r="M42" s="42">
        <f t="shared" si="2"/>
        <v>90100</v>
      </c>
      <c r="N42" s="40">
        <f>SUM(N35:N41)</f>
        <v>2871</v>
      </c>
      <c r="O42" s="41">
        <f>SUM(O35:O41)</f>
        <v>102768</v>
      </c>
      <c r="P42" s="42">
        <f t="shared" si="3"/>
        <v>105639</v>
      </c>
      <c r="Q42" s="40">
        <f>SUM(Q35:Q41)</f>
        <v>73334</v>
      </c>
      <c r="R42" s="41">
        <f>SUM(R35:R41)</f>
        <v>16830</v>
      </c>
      <c r="S42" s="42">
        <f t="shared" si="4"/>
        <v>90164</v>
      </c>
      <c r="T42" s="40">
        <f>SUM(T35:T41)</f>
        <v>0</v>
      </c>
      <c r="U42" s="41">
        <f>SUM(U35:U41)</f>
        <v>0</v>
      </c>
      <c r="V42" s="10">
        <f t="shared" si="5"/>
        <v>0</v>
      </c>
      <c r="W42" s="11">
        <f t="shared" si="6"/>
        <v>581992</v>
      </c>
      <c r="X42" s="12">
        <f t="shared" si="6"/>
        <v>301959</v>
      </c>
      <c r="Y42" s="10">
        <f t="shared" si="7"/>
        <v>883951</v>
      </c>
      <c r="AA42" s="14"/>
      <c r="AB42" s="14"/>
    </row>
    <row r="43" spans="3:28" s="13" customFormat="1" ht="15" customHeight="1">
      <c r="C43" s="65" t="s">
        <v>45</v>
      </c>
      <c r="D43" s="15" t="s">
        <v>46</v>
      </c>
      <c r="E43" s="37">
        <v>95226</v>
      </c>
      <c r="F43" s="38">
        <v>0</v>
      </c>
      <c r="G43" s="39">
        <f t="shared" si="0"/>
        <v>95226</v>
      </c>
      <c r="H43" s="37">
        <v>32226</v>
      </c>
      <c r="I43" s="38">
        <v>24183</v>
      </c>
      <c r="J43" s="39">
        <f t="shared" si="1"/>
        <v>56409</v>
      </c>
      <c r="K43" s="37">
        <v>5040</v>
      </c>
      <c r="L43" s="38">
        <v>1158</v>
      </c>
      <c r="M43" s="39">
        <f t="shared" si="2"/>
        <v>6198</v>
      </c>
      <c r="N43" s="37">
        <v>70</v>
      </c>
      <c r="O43" s="38">
        <v>7360</v>
      </c>
      <c r="P43" s="39">
        <f t="shared" si="3"/>
        <v>7430</v>
      </c>
      <c r="Q43" s="37">
        <v>24218</v>
      </c>
      <c r="R43" s="38">
        <v>21845</v>
      </c>
      <c r="S43" s="39">
        <f t="shared" si="4"/>
        <v>46063</v>
      </c>
      <c r="T43" s="37">
        <v>0</v>
      </c>
      <c r="U43" s="38">
        <v>0</v>
      </c>
      <c r="V43" s="16">
        <f t="shared" si="5"/>
        <v>0</v>
      </c>
      <c r="W43" s="17">
        <f t="shared" si="6"/>
        <v>156780</v>
      </c>
      <c r="X43" s="18">
        <f t="shared" si="6"/>
        <v>54546</v>
      </c>
      <c r="Y43" s="16">
        <f t="shared" si="7"/>
        <v>211326</v>
      </c>
      <c r="AA43" s="14"/>
      <c r="AB43" s="14"/>
    </row>
    <row r="44" spans="3:28" s="13" customFormat="1" ht="15" customHeight="1">
      <c r="C44" s="66"/>
      <c r="D44" s="15" t="s">
        <v>47</v>
      </c>
      <c r="E44" s="37">
        <v>115464</v>
      </c>
      <c r="F44" s="38">
        <v>0</v>
      </c>
      <c r="G44" s="39">
        <f t="shared" si="0"/>
        <v>115464</v>
      </c>
      <c r="H44" s="37">
        <v>6880</v>
      </c>
      <c r="I44" s="38">
        <v>14874</v>
      </c>
      <c r="J44" s="39">
        <f t="shared" si="1"/>
        <v>21754</v>
      </c>
      <c r="K44" s="37">
        <v>0</v>
      </c>
      <c r="L44" s="38">
        <v>5207</v>
      </c>
      <c r="M44" s="39">
        <f t="shared" si="2"/>
        <v>5207</v>
      </c>
      <c r="N44" s="37">
        <v>480</v>
      </c>
      <c r="O44" s="38">
        <v>11952</v>
      </c>
      <c r="P44" s="39">
        <f t="shared" si="3"/>
        <v>12432</v>
      </c>
      <c r="Q44" s="37">
        <v>0</v>
      </c>
      <c r="R44" s="38">
        <v>0</v>
      </c>
      <c r="S44" s="39">
        <f t="shared" si="4"/>
        <v>0</v>
      </c>
      <c r="T44" s="37">
        <v>0</v>
      </c>
      <c r="U44" s="38">
        <v>0</v>
      </c>
      <c r="V44" s="16">
        <f t="shared" si="5"/>
        <v>0</v>
      </c>
      <c r="W44" s="17">
        <f t="shared" si="6"/>
        <v>122824</v>
      </c>
      <c r="X44" s="18">
        <f t="shared" si="6"/>
        <v>32033</v>
      </c>
      <c r="Y44" s="16">
        <f t="shared" si="7"/>
        <v>154857</v>
      </c>
      <c r="AA44" s="14"/>
      <c r="AB44" s="14"/>
    </row>
    <row r="45" spans="3:28" s="13" customFormat="1" ht="15" customHeight="1">
      <c r="C45" s="66"/>
      <c r="D45" s="15" t="s">
        <v>48</v>
      </c>
      <c r="E45" s="37">
        <v>64150</v>
      </c>
      <c r="F45" s="38">
        <v>0</v>
      </c>
      <c r="G45" s="39">
        <f t="shared" si="0"/>
        <v>64150</v>
      </c>
      <c r="H45" s="37">
        <v>6736</v>
      </c>
      <c r="I45" s="38">
        <v>54492</v>
      </c>
      <c r="J45" s="39">
        <f t="shared" si="1"/>
        <v>61228</v>
      </c>
      <c r="K45" s="37">
        <v>0</v>
      </c>
      <c r="L45" s="38">
        <v>5687</v>
      </c>
      <c r="M45" s="39">
        <f t="shared" si="2"/>
        <v>5687</v>
      </c>
      <c r="N45" s="37">
        <v>912</v>
      </c>
      <c r="O45" s="38">
        <v>3343</v>
      </c>
      <c r="P45" s="39">
        <f t="shared" si="3"/>
        <v>4255</v>
      </c>
      <c r="Q45" s="37">
        <v>12032</v>
      </c>
      <c r="R45" s="38">
        <v>14649</v>
      </c>
      <c r="S45" s="39">
        <f t="shared" si="4"/>
        <v>26681</v>
      </c>
      <c r="T45" s="37">
        <v>0</v>
      </c>
      <c r="U45" s="38">
        <v>0</v>
      </c>
      <c r="V45" s="16">
        <f t="shared" si="5"/>
        <v>0</v>
      </c>
      <c r="W45" s="17">
        <f t="shared" si="6"/>
        <v>83830</v>
      </c>
      <c r="X45" s="18">
        <f t="shared" si="6"/>
        <v>78171</v>
      </c>
      <c r="Y45" s="16">
        <f t="shared" si="7"/>
        <v>162001</v>
      </c>
      <c r="AA45" s="14"/>
      <c r="AB45" s="14"/>
    </row>
    <row r="46" spans="3:28" s="13" customFormat="1" ht="15" customHeight="1">
      <c r="C46" s="66"/>
      <c r="D46" s="15" t="s">
        <v>49</v>
      </c>
      <c r="E46" s="37">
        <v>15659</v>
      </c>
      <c r="F46" s="38">
        <v>0</v>
      </c>
      <c r="G46" s="39">
        <f t="shared" si="0"/>
        <v>15659</v>
      </c>
      <c r="H46" s="37">
        <v>1626</v>
      </c>
      <c r="I46" s="38">
        <v>110</v>
      </c>
      <c r="J46" s="39">
        <f t="shared" si="1"/>
        <v>1736</v>
      </c>
      <c r="K46" s="37">
        <v>533</v>
      </c>
      <c r="L46" s="38">
        <v>59</v>
      </c>
      <c r="M46" s="39">
        <f t="shared" si="2"/>
        <v>592</v>
      </c>
      <c r="N46" s="37">
        <v>17</v>
      </c>
      <c r="O46" s="38">
        <v>1273</v>
      </c>
      <c r="P46" s="39">
        <f t="shared" si="3"/>
        <v>1290</v>
      </c>
      <c r="Q46" s="37">
        <v>0</v>
      </c>
      <c r="R46" s="38">
        <v>0</v>
      </c>
      <c r="S46" s="39">
        <f t="shared" si="4"/>
        <v>0</v>
      </c>
      <c r="T46" s="37">
        <v>0</v>
      </c>
      <c r="U46" s="38">
        <v>0</v>
      </c>
      <c r="V46" s="16">
        <f t="shared" si="5"/>
        <v>0</v>
      </c>
      <c r="W46" s="17">
        <f t="shared" si="6"/>
        <v>17835</v>
      </c>
      <c r="X46" s="18">
        <f t="shared" si="6"/>
        <v>1442</v>
      </c>
      <c r="Y46" s="16">
        <f t="shared" si="7"/>
        <v>19277</v>
      </c>
      <c r="AA46" s="14"/>
      <c r="AB46" s="14"/>
    </row>
    <row r="47" spans="3:28" s="13" customFormat="1" ht="15" customHeight="1">
      <c r="C47" s="66"/>
      <c r="D47" s="15" t="s">
        <v>50</v>
      </c>
      <c r="E47" s="37">
        <v>45914</v>
      </c>
      <c r="F47" s="38">
        <v>0</v>
      </c>
      <c r="G47" s="39">
        <f t="shared" si="0"/>
        <v>45914</v>
      </c>
      <c r="H47" s="37">
        <v>9129</v>
      </c>
      <c r="I47" s="38">
        <v>2829</v>
      </c>
      <c r="J47" s="39">
        <f t="shared" si="1"/>
        <v>11958</v>
      </c>
      <c r="K47" s="37">
        <v>0</v>
      </c>
      <c r="L47" s="38">
        <v>0</v>
      </c>
      <c r="M47" s="39">
        <f t="shared" si="2"/>
        <v>0</v>
      </c>
      <c r="N47" s="37">
        <v>68</v>
      </c>
      <c r="O47" s="38">
        <v>280</v>
      </c>
      <c r="P47" s="39">
        <f t="shared" si="3"/>
        <v>348</v>
      </c>
      <c r="Q47" s="37">
        <v>0</v>
      </c>
      <c r="R47" s="38">
        <v>0</v>
      </c>
      <c r="S47" s="39">
        <f t="shared" si="4"/>
        <v>0</v>
      </c>
      <c r="T47" s="37">
        <v>0</v>
      </c>
      <c r="U47" s="38">
        <v>0</v>
      </c>
      <c r="V47" s="16">
        <f t="shared" si="5"/>
        <v>0</v>
      </c>
      <c r="W47" s="17">
        <f t="shared" si="6"/>
        <v>55111</v>
      </c>
      <c r="X47" s="18">
        <f t="shared" si="6"/>
        <v>3109</v>
      </c>
      <c r="Y47" s="16">
        <f t="shared" si="7"/>
        <v>58220</v>
      </c>
      <c r="AA47" s="14"/>
      <c r="AB47" s="14"/>
    </row>
    <row r="48" spans="3:28" s="13" customFormat="1" ht="15" customHeight="1">
      <c r="C48" s="67"/>
      <c r="D48" s="19" t="s">
        <v>18</v>
      </c>
      <c r="E48" s="40">
        <f>SUM(E43:E47)</f>
        <v>336413</v>
      </c>
      <c r="F48" s="41">
        <f>SUM(F43:F47)</f>
        <v>0</v>
      </c>
      <c r="G48" s="42">
        <f t="shared" si="0"/>
        <v>336413</v>
      </c>
      <c r="H48" s="40">
        <f>SUM(H43:H47)</f>
        <v>56597</v>
      </c>
      <c r="I48" s="41">
        <f>SUM(I43:I47)</f>
        <v>96488</v>
      </c>
      <c r="J48" s="42">
        <f t="shared" si="1"/>
        <v>153085</v>
      </c>
      <c r="K48" s="40">
        <f>SUM(K43:K47)</f>
        <v>5573</v>
      </c>
      <c r="L48" s="41">
        <f>SUM(L43:L47)</f>
        <v>12111</v>
      </c>
      <c r="M48" s="42">
        <f t="shared" si="2"/>
        <v>17684</v>
      </c>
      <c r="N48" s="40">
        <f>SUM(N43:N47)</f>
        <v>1547</v>
      </c>
      <c r="O48" s="41">
        <f>SUM(O43:O47)</f>
        <v>24208</v>
      </c>
      <c r="P48" s="42">
        <f t="shared" si="3"/>
        <v>25755</v>
      </c>
      <c r="Q48" s="40">
        <f>SUM(Q43:Q47)</f>
        <v>36250</v>
      </c>
      <c r="R48" s="41">
        <f>SUM(R43:R47)</f>
        <v>36494</v>
      </c>
      <c r="S48" s="42">
        <f t="shared" si="4"/>
        <v>72744</v>
      </c>
      <c r="T48" s="40">
        <f>SUM(T43:T47)</f>
        <v>0</v>
      </c>
      <c r="U48" s="41">
        <f>SUM(U43:U47)</f>
        <v>0</v>
      </c>
      <c r="V48" s="10">
        <f t="shared" si="5"/>
        <v>0</v>
      </c>
      <c r="W48" s="11">
        <f t="shared" si="6"/>
        <v>436380</v>
      </c>
      <c r="X48" s="12">
        <f t="shared" si="6"/>
        <v>169301</v>
      </c>
      <c r="Y48" s="10">
        <f t="shared" si="7"/>
        <v>605681</v>
      </c>
      <c r="AA48" s="14"/>
      <c r="AB48" s="14"/>
    </row>
    <row r="49" spans="3:28" s="13" customFormat="1" ht="15" customHeight="1">
      <c r="C49" s="60" t="s">
        <v>51</v>
      </c>
      <c r="D49" s="15" t="s">
        <v>52</v>
      </c>
      <c r="E49" s="37">
        <v>20315</v>
      </c>
      <c r="F49" s="38">
        <v>0</v>
      </c>
      <c r="G49" s="39">
        <f t="shared" si="0"/>
        <v>20315</v>
      </c>
      <c r="H49" s="37">
        <v>244</v>
      </c>
      <c r="I49" s="38">
        <v>1876</v>
      </c>
      <c r="J49" s="39">
        <f t="shared" si="1"/>
        <v>2120</v>
      </c>
      <c r="K49" s="37">
        <v>1301</v>
      </c>
      <c r="L49" s="38">
        <v>0</v>
      </c>
      <c r="M49" s="39">
        <f t="shared" si="2"/>
        <v>1301</v>
      </c>
      <c r="N49" s="37">
        <v>0</v>
      </c>
      <c r="O49" s="38">
        <v>1850</v>
      </c>
      <c r="P49" s="39">
        <f t="shared" si="3"/>
        <v>1850</v>
      </c>
      <c r="Q49" s="37">
        <v>0</v>
      </c>
      <c r="R49" s="38">
        <v>0</v>
      </c>
      <c r="S49" s="39">
        <f t="shared" si="4"/>
        <v>0</v>
      </c>
      <c r="T49" s="37">
        <v>0</v>
      </c>
      <c r="U49" s="38">
        <v>0</v>
      </c>
      <c r="V49" s="16">
        <f t="shared" si="5"/>
        <v>0</v>
      </c>
      <c r="W49" s="17">
        <f t="shared" si="6"/>
        <v>21860</v>
      </c>
      <c r="X49" s="18">
        <f t="shared" si="6"/>
        <v>3726</v>
      </c>
      <c r="Y49" s="16">
        <f t="shared" si="7"/>
        <v>25586</v>
      </c>
      <c r="AA49" s="14"/>
      <c r="AB49" s="14"/>
    </row>
    <row r="50" spans="3:28" s="13" customFormat="1" ht="15" customHeight="1">
      <c r="C50" s="61"/>
      <c r="D50" s="15" t="s">
        <v>53</v>
      </c>
      <c r="E50" s="37">
        <v>73168</v>
      </c>
      <c r="F50" s="38">
        <v>0</v>
      </c>
      <c r="G50" s="39">
        <f t="shared" si="0"/>
        <v>73168</v>
      </c>
      <c r="H50" s="37">
        <v>4088</v>
      </c>
      <c r="I50" s="38">
        <v>13599</v>
      </c>
      <c r="J50" s="39">
        <f t="shared" si="1"/>
        <v>17687</v>
      </c>
      <c r="K50" s="37">
        <v>1793</v>
      </c>
      <c r="L50" s="38">
        <v>0</v>
      </c>
      <c r="M50" s="39">
        <f t="shared" si="2"/>
        <v>1793</v>
      </c>
      <c r="N50" s="37">
        <v>241</v>
      </c>
      <c r="O50" s="38">
        <v>3046</v>
      </c>
      <c r="P50" s="39">
        <f t="shared" si="3"/>
        <v>3287</v>
      </c>
      <c r="Q50" s="37">
        <v>0</v>
      </c>
      <c r="R50" s="38">
        <v>0</v>
      </c>
      <c r="S50" s="39">
        <f t="shared" si="4"/>
        <v>0</v>
      </c>
      <c r="T50" s="37">
        <v>0</v>
      </c>
      <c r="U50" s="38">
        <v>0</v>
      </c>
      <c r="V50" s="16">
        <f t="shared" si="5"/>
        <v>0</v>
      </c>
      <c r="W50" s="17">
        <f t="shared" si="6"/>
        <v>79290</v>
      </c>
      <c r="X50" s="18">
        <f t="shared" si="6"/>
        <v>16645</v>
      </c>
      <c r="Y50" s="16">
        <f t="shared" si="7"/>
        <v>95935</v>
      </c>
      <c r="AA50" s="14"/>
      <c r="AB50" s="14"/>
    </row>
    <row r="51" spans="3:28" s="13" customFormat="1" ht="15" customHeight="1">
      <c r="C51" s="61"/>
      <c r="D51" s="15" t="s">
        <v>54</v>
      </c>
      <c r="E51" s="37">
        <v>70888</v>
      </c>
      <c r="F51" s="38">
        <v>0</v>
      </c>
      <c r="G51" s="39">
        <f t="shared" si="0"/>
        <v>70888</v>
      </c>
      <c r="H51" s="37">
        <v>36574</v>
      </c>
      <c r="I51" s="38">
        <v>6187</v>
      </c>
      <c r="J51" s="39">
        <f t="shared" si="1"/>
        <v>42761</v>
      </c>
      <c r="K51" s="37">
        <v>2086</v>
      </c>
      <c r="L51" s="38">
        <v>386</v>
      </c>
      <c r="M51" s="39">
        <f t="shared" si="2"/>
        <v>2472</v>
      </c>
      <c r="N51" s="37">
        <v>95</v>
      </c>
      <c r="O51" s="38">
        <v>3797</v>
      </c>
      <c r="P51" s="39">
        <f t="shared" si="3"/>
        <v>3892</v>
      </c>
      <c r="Q51" s="37">
        <v>18765</v>
      </c>
      <c r="R51" s="38">
        <v>5458</v>
      </c>
      <c r="S51" s="39">
        <f t="shared" si="4"/>
        <v>24223</v>
      </c>
      <c r="T51" s="37">
        <v>0</v>
      </c>
      <c r="U51" s="38">
        <v>0</v>
      </c>
      <c r="V51" s="16">
        <f t="shared" si="5"/>
        <v>0</v>
      </c>
      <c r="W51" s="17">
        <f t="shared" si="6"/>
        <v>128408</v>
      </c>
      <c r="X51" s="18">
        <f t="shared" si="6"/>
        <v>15828</v>
      </c>
      <c r="Y51" s="16">
        <f t="shared" si="7"/>
        <v>144236</v>
      </c>
      <c r="AA51" s="14"/>
      <c r="AB51" s="14"/>
    </row>
    <row r="52" spans="3:28" s="13" customFormat="1" ht="15" customHeight="1">
      <c r="C52" s="61"/>
      <c r="D52" s="21" t="s">
        <v>55</v>
      </c>
      <c r="E52" s="43">
        <v>31319</v>
      </c>
      <c r="F52" s="44">
        <v>0</v>
      </c>
      <c r="G52" s="45">
        <f t="shared" si="0"/>
        <v>31319</v>
      </c>
      <c r="H52" s="43">
        <v>1290</v>
      </c>
      <c r="I52" s="44">
        <v>1057</v>
      </c>
      <c r="J52" s="45">
        <f t="shared" si="1"/>
        <v>2347</v>
      </c>
      <c r="K52" s="43">
        <v>0</v>
      </c>
      <c r="L52" s="44">
        <v>0</v>
      </c>
      <c r="M52" s="45">
        <f t="shared" si="2"/>
        <v>0</v>
      </c>
      <c r="N52" s="43">
        <v>50</v>
      </c>
      <c r="O52" s="44">
        <v>1390</v>
      </c>
      <c r="P52" s="45">
        <f t="shared" si="3"/>
        <v>1440</v>
      </c>
      <c r="Q52" s="43">
        <v>0</v>
      </c>
      <c r="R52" s="44">
        <v>0</v>
      </c>
      <c r="S52" s="45">
        <f t="shared" si="4"/>
        <v>0</v>
      </c>
      <c r="T52" s="43">
        <v>0</v>
      </c>
      <c r="U52" s="44">
        <v>0</v>
      </c>
      <c r="V52" s="22">
        <f t="shared" si="5"/>
        <v>0</v>
      </c>
      <c r="W52" s="23">
        <f t="shared" si="6"/>
        <v>32659</v>
      </c>
      <c r="X52" s="24">
        <f t="shared" si="6"/>
        <v>2447</v>
      </c>
      <c r="Y52" s="22">
        <f t="shared" si="7"/>
        <v>35106</v>
      </c>
      <c r="AA52" s="14"/>
      <c r="AB52" s="14"/>
    </row>
    <row r="53" spans="3:28" s="13" customFormat="1" ht="15" customHeight="1">
      <c r="C53" s="62"/>
      <c r="D53" s="19" t="s">
        <v>18</v>
      </c>
      <c r="E53" s="40">
        <f>SUM(E49:E52)</f>
        <v>195690</v>
      </c>
      <c r="F53" s="41">
        <f>SUM(F49:F52)</f>
        <v>0</v>
      </c>
      <c r="G53" s="42">
        <f t="shared" si="0"/>
        <v>195690</v>
      </c>
      <c r="H53" s="40">
        <f>SUM(H49:H52)</f>
        <v>42196</v>
      </c>
      <c r="I53" s="41">
        <f>SUM(I49:I52)</f>
        <v>22719</v>
      </c>
      <c r="J53" s="42">
        <f t="shared" si="1"/>
        <v>64915</v>
      </c>
      <c r="K53" s="40">
        <f>SUM(K49:K52)</f>
        <v>5180</v>
      </c>
      <c r="L53" s="41">
        <f>SUM(L49:L52)</f>
        <v>386</v>
      </c>
      <c r="M53" s="42">
        <f t="shared" si="2"/>
        <v>5566</v>
      </c>
      <c r="N53" s="40">
        <f>SUM(N49:N52)</f>
        <v>386</v>
      </c>
      <c r="O53" s="41">
        <f>SUM(O49:O52)</f>
        <v>10083</v>
      </c>
      <c r="P53" s="42">
        <f t="shared" si="3"/>
        <v>10469</v>
      </c>
      <c r="Q53" s="40">
        <f>SUM(Q49:Q52)</f>
        <v>18765</v>
      </c>
      <c r="R53" s="41">
        <f>SUM(R49:R52)</f>
        <v>5458</v>
      </c>
      <c r="S53" s="42">
        <f t="shared" si="4"/>
        <v>24223</v>
      </c>
      <c r="T53" s="40">
        <f>SUM(T49:T52)</f>
        <v>0</v>
      </c>
      <c r="U53" s="41">
        <f>SUM(U49:U52)</f>
        <v>0</v>
      </c>
      <c r="V53" s="10">
        <f t="shared" si="5"/>
        <v>0</v>
      </c>
      <c r="W53" s="11">
        <f t="shared" si="6"/>
        <v>262217</v>
      </c>
      <c r="X53" s="12">
        <f t="shared" si="6"/>
        <v>38646</v>
      </c>
      <c r="Y53" s="10">
        <f t="shared" si="7"/>
        <v>300863</v>
      </c>
      <c r="AA53" s="14"/>
      <c r="AB53" s="14"/>
    </row>
    <row r="54" spans="3:28" s="13" customFormat="1" ht="15" customHeight="1">
      <c r="C54" s="60" t="s">
        <v>56</v>
      </c>
      <c r="D54" s="15" t="s">
        <v>57</v>
      </c>
      <c r="E54" s="46">
        <v>211112</v>
      </c>
      <c r="F54" s="47">
        <v>0</v>
      </c>
      <c r="G54" s="48">
        <f t="shared" si="0"/>
        <v>211112</v>
      </c>
      <c r="H54" s="46">
        <v>31474</v>
      </c>
      <c r="I54" s="47">
        <v>28479</v>
      </c>
      <c r="J54" s="48">
        <f t="shared" si="1"/>
        <v>59953</v>
      </c>
      <c r="K54" s="46">
        <v>1667</v>
      </c>
      <c r="L54" s="47">
        <v>15795</v>
      </c>
      <c r="M54" s="48">
        <f t="shared" si="2"/>
        <v>17462</v>
      </c>
      <c r="N54" s="46">
        <v>1126</v>
      </c>
      <c r="O54" s="47">
        <v>16775</v>
      </c>
      <c r="P54" s="48">
        <f t="shared" si="3"/>
        <v>17901</v>
      </c>
      <c r="Q54" s="46">
        <v>0</v>
      </c>
      <c r="R54" s="47">
        <v>0</v>
      </c>
      <c r="S54" s="48">
        <f t="shared" si="4"/>
        <v>0</v>
      </c>
      <c r="T54" s="46">
        <v>0</v>
      </c>
      <c r="U54" s="47">
        <v>0</v>
      </c>
      <c r="V54" s="25">
        <f t="shared" si="5"/>
        <v>0</v>
      </c>
      <c r="W54" s="26">
        <f t="shared" si="6"/>
        <v>245379</v>
      </c>
      <c r="X54" s="27">
        <f t="shared" si="6"/>
        <v>61049</v>
      </c>
      <c r="Y54" s="25">
        <f t="shared" si="7"/>
        <v>306428</v>
      </c>
      <c r="AA54" s="14"/>
      <c r="AB54" s="14"/>
    </row>
    <row r="55" spans="3:28" s="13" customFormat="1" ht="15" customHeight="1">
      <c r="C55" s="61"/>
      <c r="D55" s="15" t="s">
        <v>58</v>
      </c>
      <c r="E55" s="37">
        <v>49568</v>
      </c>
      <c r="F55" s="38">
        <v>0</v>
      </c>
      <c r="G55" s="39">
        <f t="shared" si="0"/>
        <v>49568</v>
      </c>
      <c r="H55" s="37">
        <v>5184</v>
      </c>
      <c r="I55" s="38">
        <v>9869</v>
      </c>
      <c r="J55" s="39">
        <f t="shared" si="1"/>
        <v>15053</v>
      </c>
      <c r="K55" s="37">
        <v>0</v>
      </c>
      <c r="L55" s="38">
        <v>88</v>
      </c>
      <c r="M55" s="39">
        <f t="shared" si="2"/>
        <v>88</v>
      </c>
      <c r="N55" s="37">
        <v>401</v>
      </c>
      <c r="O55" s="38">
        <v>2326</v>
      </c>
      <c r="P55" s="39">
        <f t="shared" si="3"/>
        <v>2727</v>
      </c>
      <c r="Q55" s="37">
        <v>0</v>
      </c>
      <c r="R55" s="38">
        <v>0</v>
      </c>
      <c r="S55" s="39">
        <f t="shared" si="4"/>
        <v>0</v>
      </c>
      <c r="T55" s="37">
        <v>0</v>
      </c>
      <c r="U55" s="38">
        <v>0</v>
      </c>
      <c r="V55" s="16">
        <f t="shared" si="5"/>
        <v>0</v>
      </c>
      <c r="W55" s="17">
        <f t="shared" si="6"/>
        <v>55153</v>
      </c>
      <c r="X55" s="18">
        <f t="shared" si="6"/>
        <v>12283</v>
      </c>
      <c r="Y55" s="16">
        <f t="shared" si="7"/>
        <v>67436</v>
      </c>
      <c r="AA55" s="14"/>
      <c r="AB55" s="14"/>
    </row>
    <row r="56" spans="3:28" s="13" customFormat="1" ht="15" customHeight="1">
      <c r="C56" s="61"/>
      <c r="D56" s="15" t="s">
        <v>59</v>
      </c>
      <c r="E56" s="37">
        <v>56948</v>
      </c>
      <c r="F56" s="38">
        <v>0</v>
      </c>
      <c r="G56" s="39">
        <f t="shared" si="0"/>
        <v>56948</v>
      </c>
      <c r="H56" s="37">
        <v>4557</v>
      </c>
      <c r="I56" s="38">
        <v>5997</v>
      </c>
      <c r="J56" s="39">
        <f t="shared" si="1"/>
        <v>10554</v>
      </c>
      <c r="K56" s="37">
        <v>1001</v>
      </c>
      <c r="L56" s="38">
        <v>2553</v>
      </c>
      <c r="M56" s="39">
        <f t="shared" si="2"/>
        <v>3554</v>
      </c>
      <c r="N56" s="37">
        <v>343</v>
      </c>
      <c r="O56" s="38">
        <v>3491</v>
      </c>
      <c r="P56" s="39">
        <f t="shared" si="3"/>
        <v>3834</v>
      </c>
      <c r="Q56" s="37">
        <v>0</v>
      </c>
      <c r="R56" s="38">
        <v>0</v>
      </c>
      <c r="S56" s="39">
        <f t="shared" si="4"/>
        <v>0</v>
      </c>
      <c r="T56" s="37">
        <v>0</v>
      </c>
      <c r="U56" s="38">
        <v>0</v>
      </c>
      <c r="V56" s="16">
        <f t="shared" si="5"/>
        <v>0</v>
      </c>
      <c r="W56" s="17">
        <f t="shared" si="6"/>
        <v>62849</v>
      </c>
      <c r="X56" s="18">
        <f t="shared" si="6"/>
        <v>12041</v>
      </c>
      <c r="Y56" s="16">
        <f t="shared" si="7"/>
        <v>74890</v>
      </c>
      <c r="AA56" s="14"/>
      <c r="AB56" s="14"/>
    </row>
    <row r="57" spans="3:28" s="13" customFormat="1" ht="15" customHeight="1">
      <c r="C57" s="61"/>
      <c r="D57" s="15" t="s">
        <v>60</v>
      </c>
      <c r="E57" s="37">
        <v>57544</v>
      </c>
      <c r="F57" s="38">
        <v>0</v>
      </c>
      <c r="G57" s="39">
        <f t="shared" si="0"/>
        <v>57544</v>
      </c>
      <c r="H57" s="37">
        <v>3980</v>
      </c>
      <c r="I57" s="38">
        <v>4517</v>
      </c>
      <c r="J57" s="39">
        <f t="shared" si="1"/>
        <v>8497</v>
      </c>
      <c r="K57" s="37">
        <v>1232</v>
      </c>
      <c r="L57" s="38">
        <v>1145</v>
      </c>
      <c r="M57" s="39">
        <f t="shared" si="2"/>
        <v>2377</v>
      </c>
      <c r="N57" s="37">
        <v>502</v>
      </c>
      <c r="O57" s="38">
        <v>5855</v>
      </c>
      <c r="P57" s="39">
        <f t="shared" si="3"/>
        <v>6357</v>
      </c>
      <c r="Q57" s="37">
        <v>0</v>
      </c>
      <c r="R57" s="38">
        <v>85</v>
      </c>
      <c r="S57" s="39">
        <f t="shared" si="4"/>
        <v>85</v>
      </c>
      <c r="T57" s="37">
        <v>0</v>
      </c>
      <c r="U57" s="38">
        <v>0</v>
      </c>
      <c r="V57" s="16">
        <f t="shared" si="5"/>
        <v>0</v>
      </c>
      <c r="W57" s="17">
        <f t="shared" si="6"/>
        <v>63258</v>
      </c>
      <c r="X57" s="18">
        <f t="shared" si="6"/>
        <v>11602</v>
      </c>
      <c r="Y57" s="16">
        <f t="shared" si="7"/>
        <v>74860</v>
      </c>
      <c r="AA57" s="14"/>
      <c r="AB57" s="14"/>
    </row>
    <row r="58" spans="3:28" s="13" customFormat="1" ht="15" customHeight="1">
      <c r="C58" s="61"/>
      <c r="D58" s="15" t="s">
        <v>61</v>
      </c>
      <c r="E58" s="37">
        <v>95798</v>
      </c>
      <c r="F58" s="38">
        <v>18</v>
      </c>
      <c r="G58" s="39">
        <f t="shared" si="0"/>
        <v>95816</v>
      </c>
      <c r="H58" s="37">
        <v>7807</v>
      </c>
      <c r="I58" s="38">
        <v>10431</v>
      </c>
      <c r="J58" s="39">
        <f t="shared" si="1"/>
        <v>18238</v>
      </c>
      <c r="K58" s="37">
        <v>48</v>
      </c>
      <c r="L58" s="38">
        <v>0</v>
      </c>
      <c r="M58" s="39">
        <f t="shared" si="2"/>
        <v>48</v>
      </c>
      <c r="N58" s="37">
        <v>591</v>
      </c>
      <c r="O58" s="38">
        <v>3152</v>
      </c>
      <c r="P58" s="39">
        <f t="shared" si="3"/>
        <v>3743</v>
      </c>
      <c r="Q58" s="37">
        <v>31682</v>
      </c>
      <c r="R58" s="38">
        <v>124626</v>
      </c>
      <c r="S58" s="39">
        <f t="shared" si="4"/>
        <v>156308</v>
      </c>
      <c r="T58" s="37">
        <v>0</v>
      </c>
      <c r="U58" s="38">
        <v>0</v>
      </c>
      <c r="V58" s="16">
        <f t="shared" si="5"/>
        <v>0</v>
      </c>
      <c r="W58" s="17">
        <f t="shared" si="6"/>
        <v>135926</v>
      </c>
      <c r="X58" s="18">
        <f t="shared" si="6"/>
        <v>138227</v>
      </c>
      <c r="Y58" s="16">
        <f t="shared" si="7"/>
        <v>274153</v>
      </c>
      <c r="AA58" s="14"/>
      <c r="AB58" s="14"/>
    </row>
    <row r="59" spans="3:28" s="13" customFormat="1" ht="15" customHeight="1">
      <c r="C59" s="61"/>
      <c r="D59" s="15" t="s">
        <v>62</v>
      </c>
      <c r="E59" s="37">
        <v>34523</v>
      </c>
      <c r="F59" s="38">
        <v>0</v>
      </c>
      <c r="G59" s="39">
        <f t="shared" si="0"/>
        <v>34523</v>
      </c>
      <c r="H59" s="37">
        <v>1378</v>
      </c>
      <c r="I59" s="38">
        <v>287</v>
      </c>
      <c r="J59" s="39">
        <f t="shared" si="1"/>
        <v>1665</v>
      </c>
      <c r="K59" s="37">
        <v>581</v>
      </c>
      <c r="L59" s="38">
        <v>414</v>
      </c>
      <c r="M59" s="39">
        <f t="shared" si="2"/>
        <v>995</v>
      </c>
      <c r="N59" s="37">
        <v>456</v>
      </c>
      <c r="O59" s="38">
        <v>2227</v>
      </c>
      <c r="P59" s="39">
        <f t="shared" si="3"/>
        <v>2683</v>
      </c>
      <c r="Q59" s="37">
        <v>0</v>
      </c>
      <c r="R59" s="38">
        <v>0</v>
      </c>
      <c r="S59" s="39">
        <f t="shared" si="4"/>
        <v>0</v>
      </c>
      <c r="T59" s="37">
        <v>0</v>
      </c>
      <c r="U59" s="38">
        <v>0</v>
      </c>
      <c r="V59" s="16">
        <f t="shared" si="5"/>
        <v>0</v>
      </c>
      <c r="W59" s="17">
        <f t="shared" si="6"/>
        <v>36938</v>
      </c>
      <c r="X59" s="18">
        <f t="shared" si="6"/>
        <v>2928</v>
      </c>
      <c r="Y59" s="16">
        <f t="shared" si="7"/>
        <v>39866</v>
      </c>
      <c r="AA59" s="14"/>
      <c r="AB59" s="14"/>
    </row>
    <row r="60" spans="3:28" s="13" customFormat="1" ht="15" customHeight="1">
      <c r="C60" s="61"/>
      <c r="D60" s="15" t="s">
        <v>63</v>
      </c>
      <c r="E60" s="37">
        <v>81624</v>
      </c>
      <c r="F60" s="38">
        <v>0</v>
      </c>
      <c r="G60" s="39">
        <f t="shared" si="0"/>
        <v>81624</v>
      </c>
      <c r="H60" s="37">
        <v>5111</v>
      </c>
      <c r="I60" s="38">
        <v>2061</v>
      </c>
      <c r="J60" s="39">
        <f t="shared" si="1"/>
        <v>7172</v>
      </c>
      <c r="K60" s="37">
        <v>6283</v>
      </c>
      <c r="L60" s="38">
        <v>1</v>
      </c>
      <c r="M60" s="39">
        <f t="shared" si="2"/>
        <v>6284</v>
      </c>
      <c r="N60" s="37">
        <v>560</v>
      </c>
      <c r="O60" s="38">
        <v>5928</v>
      </c>
      <c r="P60" s="39">
        <f t="shared" si="3"/>
        <v>6488</v>
      </c>
      <c r="Q60" s="37">
        <v>0</v>
      </c>
      <c r="R60" s="38">
        <v>0</v>
      </c>
      <c r="S60" s="39">
        <f t="shared" si="4"/>
        <v>0</v>
      </c>
      <c r="T60" s="37">
        <v>0</v>
      </c>
      <c r="U60" s="38">
        <v>0</v>
      </c>
      <c r="V60" s="16">
        <f t="shared" si="5"/>
        <v>0</v>
      </c>
      <c r="W60" s="17">
        <f t="shared" si="6"/>
        <v>93578</v>
      </c>
      <c r="X60" s="18">
        <f t="shared" si="6"/>
        <v>7990</v>
      </c>
      <c r="Y60" s="16">
        <f t="shared" si="7"/>
        <v>101568</v>
      </c>
      <c r="AA60" s="14"/>
      <c r="AB60" s="14"/>
    </row>
    <row r="61" spans="3:28" s="13" customFormat="1" ht="15" customHeight="1">
      <c r="C61" s="61"/>
      <c r="D61" s="21" t="s">
        <v>64</v>
      </c>
      <c r="E61" s="43">
        <v>67126</v>
      </c>
      <c r="F61" s="44">
        <v>0</v>
      </c>
      <c r="G61" s="45">
        <f t="shared" si="0"/>
        <v>67126</v>
      </c>
      <c r="H61" s="43">
        <v>0</v>
      </c>
      <c r="I61" s="44">
        <v>1210</v>
      </c>
      <c r="J61" s="45">
        <f t="shared" si="1"/>
        <v>1210</v>
      </c>
      <c r="K61" s="43">
        <v>437</v>
      </c>
      <c r="L61" s="44">
        <v>1179</v>
      </c>
      <c r="M61" s="45">
        <f t="shared" si="2"/>
        <v>1616</v>
      </c>
      <c r="N61" s="43">
        <v>0</v>
      </c>
      <c r="O61" s="44">
        <v>10238</v>
      </c>
      <c r="P61" s="45">
        <f t="shared" si="3"/>
        <v>10238</v>
      </c>
      <c r="Q61" s="43">
        <v>0</v>
      </c>
      <c r="R61" s="44">
        <v>0</v>
      </c>
      <c r="S61" s="45">
        <f t="shared" si="4"/>
        <v>0</v>
      </c>
      <c r="T61" s="43">
        <v>0</v>
      </c>
      <c r="U61" s="44">
        <v>0</v>
      </c>
      <c r="V61" s="22">
        <f t="shared" si="5"/>
        <v>0</v>
      </c>
      <c r="W61" s="23">
        <f t="shared" si="6"/>
        <v>67563</v>
      </c>
      <c r="X61" s="24">
        <f t="shared" si="6"/>
        <v>12627</v>
      </c>
      <c r="Y61" s="22">
        <f t="shared" si="7"/>
        <v>80190</v>
      </c>
      <c r="AA61" s="14"/>
      <c r="AB61" s="14"/>
    </row>
    <row r="62" spans="3:28" s="13" customFormat="1" ht="15" customHeight="1">
      <c r="C62" s="62"/>
      <c r="D62" s="19" t="s">
        <v>18</v>
      </c>
      <c r="E62" s="11">
        <f>SUM(E54:E61)</f>
        <v>654243</v>
      </c>
      <c r="F62" s="12">
        <f>SUM(F54:F61)</f>
        <v>18</v>
      </c>
      <c r="G62" s="10">
        <f>SUM(E62:F62)</f>
        <v>654261</v>
      </c>
      <c r="H62" s="11">
        <f>SUM(H54:H61)</f>
        <v>59491</v>
      </c>
      <c r="I62" s="12">
        <f>SUM(I54:I61)</f>
        <v>62851</v>
      </c>
      <c r="J62" s="10">
        <f>SUM(H62:I62)</f>
        <v>122342</v>
      </c>
      <c r="K62" s="11">
        <f>SUM(K54:K61)</f>
        <v>11249</v>
      </c>
      <c r="L62" s="12">
        <f>SUM(L54:L61)</f>
        <v>21175</v>
      </c>
      <c r="M62" s="10">
        <f>SUM(K62:L62)</f>
        <v>32424</v>
      </c>
      <c r="N62" s="11">
        <f>SUM(N54:N61)</f>
        <v>3979</v>
      </c>
      <c r="O62" s="12">
        <f>SUM(O54:O61)</f>
        <v>49992</v>
      </c>
      <c r="P62" s="10">
        <f>SUM(N62:O62)</f>
        <v>53971</v>
      </c>
      <c r="Q62" s="11">
        <f>SUM(Q54:Q61)</f>
        <v>31682</v>
      </c>
      <c r="R62" s="12">
        <f>SUM(R54:R61)</f>
        <v>124711</v>
      </c>
      <c r="S62" s="10">
        <f>SUM(Q62:R62)</f>
        <v>156393</v>
      </c>
      <c r="T62" s="11">
        <f>SUM(T54:T61)</f>
        <v>0</v>
      </c>
      <c r="U62" s="12">
        <f>SUM(U54:U61)</f>
        <v>0</v>
      </c>
      <c r="V62" s="10">
        <f t="shared" si="5"/>
        <v>0</v>
      </c>
      <c r="W62" s="11">
        <f>E62+H62+K62+N62+Q62+T62</f>
        <v>760644</v>
      </c>
      <c r="X62" s="12">
        <f>F62+I62+L62+O62+R62+U62</f>
        <v>258747</v>
      </c>
      <c r="Y62" s="10">
        <f t="shared" si="7"/>
        <v>1019391</v>
      </c>
      <c r="AA62" s="14"/>
      <c r="AB62" s="14"/>
    </row>
    <row r="63" spans="3:28" s="13" customFormat="1" ht="30" customHeight="1" thickBot="1">
      <c r="C63" s="63" t="s">
        <v>67</v>
      </c>
      <c r="D63" s="64"/>
      <c r="E63" s="28">
        <f>E9+E16+E28+E34+E42+E48+E53+E62</f>
        <v>4800066</v>
      </c>
      <c r="F63" s="29">
        <f>F9+F16+F28+F34+F42+F48+F53+F62</f>
        <v>1162</v>
      </c>
      <c r="G63" s="30">
        <f>SUM(E63:F63)</f>
        <v>4801228</v>
      </c>
      <c r="H63" s="28">
        <f>H9+H16+H28+H34+H42+H48+H53+H62</f>
        <v>542760</v>
      </c>
      <c r="I63" s="29">
        <f>I9+I16+I28+I34+I42+I48+I53+I62</f>
        <v>970421</v>
      </c>
      <c r="J63" s="30">
        <f>SUM(H63:I63)</f>
        <v>1513181</v>
      </c>
      <c r="K63" s="28">
        <f>K9+K16+K28+K34+K42+K48+K53+K62</f>
        <v>456679</v>
      </c>
      <c r="L63" s="29">
        <f>L9+L16+L28+L34+L42+L48+L53+L62</f>
        <v>163044</v>
      </c>
      <c r="M63" s="30">
        <f>SUM(K63:L63)</f>
        <v>619723</v>
      </c>
      <c r="N63" s="28">
        <f>N9+N16+N28+N34+N42+N48+N53+N62</f>
        <v>46462</v>
      </c>
      <c r="O63" s="29">
        <f>O9+O16+O28+O34+O42+O48+O53+O62</f>
        <v>452492</v>
      </c>
      <c r="P63" s="30">
        <f>SUM(N63:O63)</f>
        <v>498954</v>
      </c>
      <c r="Q63" s="28">
        <f>Q9+Q16+Q28+Q34+Q42+Q48+Q53+Q62</f>
        <v>376202</v>
      </c>
      <c r="R63" s="29">
        <f>R9+R16+R28+R34+R42+R48+R53+R62</f>
        <v>407073</v>
      </c>
      <c r="S63" s="30">
        <f>SUM(Q63:R63)</f>
        <v>783275</v>
      </c>
      <c r="T63" s="28">
        <f>T9+T16+T28+T34+T42+T48+T53+T62</f>
        <v>399527</v>
      </c>
      <c r="U63" s="29">
        <f>U9+U16+U28+U34+U42+U48+U53+U62</f>
        <v>279863</v>
      </c>
      <c r="V63" s="30">
        <f t="shared" si="5"/>
        <v>679390</v>
      </c>
      <c r="W63" s="28">
        <f>W9+W16+W28+W34+W42+W48+W53+W62</f>
        <v>6621696</v>
      </c>
      <c r="X63" s="29">
        <f>X9+X16+X28+X34+X42+X48+X53+X62</f>
        <v>2274055</v>
      </c>
      <c r="Y63" s="30">
        <f>SUM(W63:X63)</f>
        <v>8895751</v>
      </c>
      <c r="AA63" s="14"/>
      <c r="AB63" s="14"/>
    </row>
    <row r="64" spans="3:5" s="7" customFormat="1" ht="11.25">
      <c r="C64" s="31"/>
      <c r="D64" s="31"/>
      <c r="E64" s="31"/>
    </row>
    <row r="65" spans="3:25" ht="12">
      <c r="C65" s="32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3:5" ht="12">
      <c r="C66" s="32"/>
      <c r="D66" s="32"/>
      <c r="E66" s="32"/>
    </row>
    <row r="67" spans="3:5" ht="12">
      <c r="C67" s="32"/>
      <c r="D67" s="32"/>
      <c r="E67" s="32"/>
    </row>
    <row r="68" spans="3:5" ht="12.75" customHeight="1">
      <c r="C68" s="32"/>
      <c r="D68" s="32"/>
      <c r="E68" s="32"/>
    </row>
    <row r="69" spans="3:5" ht="12.75" customHeight="1">
      <c r="C69" s="32"/>
      <c r="D69" s="32"/>
      <c r="E69" s="32"/>
    </row>
    <row r="70" spans="3:5" ht="12.75" customHeight="1">
      <c r="C70" s="32"/>
      <c r="D70" s="32"/>
      <c r="E70" s="32"/>
    </row>
    <row r="71" spans="3:5" ht="12.75" customHeight="1">
      <c r="C71" s="32"/>
      <c r="D71" s="32"/>
      <c r="E71" s="32"/>
    </row>
    <row r="72" spans="3:5" ht="12.75" customHeight="1">
      <c r="C72" s="32"/>
      <c r="D72" s="32"/>
      <c r="E72" s="32"/>
    </row>
    <row r="73" spans="3:5" ht="12.75" customHeight="1">
      <c r="C73" s="32"/>
      <c r="D73" s="32"/>
      <c r="E73" s="32"/>
    </row>
    <row r="74" spans="3:5" ht="12.75" customHeight="1">
      <c r="C74" s="32"/>
      <c r="D74" s="32"/>
      <c r="E74" s="32"/>
    </row>
    <row r="75" spans="3:5" ht="12.75" customHeight="1">
      <c r="C75" s="32"/>
      <c r="D75" s="32"/>
      <c r="E75" s="32"/>
    </row>
    <row r="76" spans="3:5" ht="12.75" customHeight="1">
      <c r="C76" s="32"/>
      <c r="D76" s="32"/>
      <c r="E76" s="32"/>
    </row>
    <row r="77" spans="3:5" ht="12.75" customHeight="1">
      <c r="C77" s="32"/>
      <c r="D77" s="32"/>
      <c r="E77" s="32"/>
    </row>
    <row r="78" spans="3:5" ht="12.75" customHeight="1">
      <c r="C78" s="32"/>
      <c r="D78" s="32"/>
      <c r="E78" s="32"/>
    </row>
    <row r="79" spans="3:5" ht="12.75" customHeight="1">
      <c r="C79" s="32"/>
      <c r="D79" s="32"/>
      <c r="E79" s="32"/>
    </row>
    <row r="80" spans="3:5" ht="12.75" customHeight="1">
      <c r="C80" s="32"/>
      <c r="D80" s="32"/>
      <c r="E80" s="32"/>
    </row>
    <row r="81" spans="3:5" ht="12.75" customHeight="1">
      <c r="C81" s="32"/>
      <c r="D81" s="32"/>
      <c r="E81" s="32"/>
    </row>
    <row r="82" spans="3:5" ht="12.75" customHeight="1">
      <c r="C82" s="32"/>
      <c r="D82" s="32"/>
      <c r="E82" s="32"/>
    </row>
    <row r="83" spans="3:5" ht="12">
      <c r="C83" s="32"/>
      <c r="D83" s="32"/>
      <c r="E83" s="32"/>
    </row>
    <row r="84" spans="3:5" ht="12">
      <c r="C84" s="32"/>
      <c r="D84" s="32"/>
      <c r="E84" s="32"/>
    </row>
    <row r="85" spans="3:5" ht="12">
      <c r="C85" s="32"/>
      <c r="D85" s="32"/>
      <c r="E85" s="32"/>
    </row>
    <row r="86" spans="3:5" ht="12">
      <c r="C86" s="32"/>
      <c r="D86" s="32"/>
      <c r="E86" s="32"/>
    </row>
    <row r="87" spans="3:5" ht="12">
      <c r="C87" s="32"/>
      <c r="D87" s="32"/>
      <c r="E87" s="32"/>
    </row>
    <row r="88" spans="3:5" ht="12">
      <c r="C88" s="32"/>
      <c r="D88" s="32"/>
      <c r="E88" s="32"/>
    </row>
    <row r="89" spans="3:5" ht="12">
      <c r="C89" s="32"/>
      <c r="D89" s="32"/>
      <c r="E89" s="32"/>
    </row>
    <row r="90" spans="3:5" ht="12">
      <c r="C90" s="32"/>
      <c r="D90" s="32"/>
      <c r="E90" s="32"/>
    </row>
    <row r="91" spans="3:5" ht="12">
      <c r="C91" s="32"/>
      <c r="D91" s="32"/>
      <c r="E91" s="32"/>
    </row>
    <row r="92" spans="3:5" ht="12">
      <c r="C92" s="32"/>
      <c r="D92" s="32"/>
      <c r="E92" s="32"/>
    </row>
    <row r="93" spans="3:5" ht="12">
      <c r="C93" s="32"/>
      <c r="D93" s="32"/>
      <c r="E93" s="32"/>
    </row>
    <row r="94" spans="3:5" ht="12">
      <c r="C94" s="32"/>
      <c r="D94" s="32"/>
      <c r="E94" s="32"/>
    </row>
    <row r="95" spans="3:5" ht="12">
      <c r="C95" s="32"/>
      <c r="D95" s="32"/>
      <c r="E95" s="32"/>
    </row>
    <row r="96" spans="3:5" ht="12">
      <c r="C96" s="32"/>
      <c r="D96" s="32"/>
      <c r="E96" s="32"/>
    </row>
    <row r="97" spans="3:5" ht="12">
      <c r="C97" s="32"/>
      <c r="D97" s="32"/>
      <c r="E97" s="32"/>
    </row>
    <row r="98" spans="3:5" ht="12">
      <c r="C98" s="32"/>
      <c r="D98" s="32"/>
      <c r="E98" s="32"/>
    </row>
    <row r="99" spans="3:5" ht="12">
      <c r="C99" s="32"/>
      <c r="D99" s="32"/>
      <c r="E99" s="32"/>
    </row>
    <row r="100" spans="3:5" ht="12">
      <c r="C100" s="32"/>
      <c r="D100" s="32"/>
      <c r="E100" s="32"/>
    </row>
    <row r="101" spans="3:5" ht="12">
      <c r="C101" s="32"/>
      <c r="D101" s="32"/>
      <c r="E101" s="32"/>
    </row>
    <row r="102" spans="3:5" ht="12">
      <c r="C102" s="32"/>
      <c r="D102" s="32"/>
      <c r="E102" s="32"/>
    </row>
    <row r="103" spans="3:5" ht="12">
      <c r="C103" s="32"/>
      <c r="D103" s="32"/>
      <c r="E103" s="32"/>
    </row>
    <row r="104" spans="3:5" ht="12">
      <c r="C104" s="32"/>
      <c r="D104" s="32"/>
      <c r="E104" s="32"/>
    </row>
    <row r="105" spans="3:5" ht="12">
      <c r="C105" s="32"/>
      <c r="D105" s="32"/>
      <c r="E105" s="32"/>
    </row>
    <row r="106" spans="3:5" ht="12">
      <c r="C106" s="32"/>
      <c r="D106" s="32"/>
      <c r="E106" s="32"/>
    </row>
    <row r="107" spans="3:5" ht="12">
      <c r="C107" s="32"/>
      <c r="D107" s="32"/>
      <c r="E107" s="32"/>
    </row>
    <row r="108" spans="3:5" ht="12">
      <c r="C108" s="32"/>
      <c r="D108" s="32"/>
      <c r="E108" s="32"/>
    </row>
    <row r="109" spans="3:5" ht="12">
      <c r="C109" s="32"/>
      <c r="D109" s="32"/>
      <c r="E109" s="32"/>
    </row>
    <row r="110" spans="3:5" ht="12">
      <c r="C110" s="32"/>
      <c r="D110" s="32"/>
      <c r="E110" s="32"/>
    </row>
    <row r="111" spans="3:5" ht="12">
      <c r="C111" s="32"/>
      <c r="D111" s="32"/>
      <c r="E111" s="32"/>
    </row>
    <row r="112" spans="3:5" ht="12">
      <c r="C112" s="32"/>
      <c r="D112" s="32"/>
      <c r="E112" s="32"/>
    </row>
    <row r="113" spans="3:5" ht="12">
      <c r="C113" s="32"/>
      <c r="D113" s="32"/>
      <c r="E113" s="32"/>
    </row>
    <row r="114" spans="3:5" ht="12">
      <c r="C114" s="32"/>
      <c r="D114" s="32"/>
      <c r="E114" s="32"/>
    </row>
    <row r="115" spans="3:5" ht="12">
      <c r="C115" s="32"/>
      <c r="D115" s="32"/>
      <c r="E115" s="32"/>
    </row>
    <row r="116" spans="3:5" ht="12">
      <c r="C116" s="32"/>
      <c r="D116" s="32"/>
      <c r="E116" s="32"/>
    </row>
    <row r="117" spans="3:5" ht="12">
      <c r="C117" s="32"/>
      <c r="D117" s="32"/>
      <c r="E117" s="32"/>
    </row>
    <row r="118" spans="3:5" ht="12">
      <c r="C118" s="32"/>
      <c r="D118" s="32"/>
      <c r="E118" s="32"/>
    </row>
    <row r="119" spans="3:5" ht="12">
      <c r="C119" s="32"/>
      <c r="D119" s="32"/>
      <c r="E119" s="32"/>
    </row>
    <row r="120" spans="3:5" ht="12">
      <c r="C120" s="32"/>
      <c r="D120" s="32"/>
      <c r="E120" s="32"/>
    </row>
    <row r="121" spans="3:5" ht="12">
      <c r="C121" s="32"/>
      <c r="D121" s="32"/>
      <c r="E121" s="32"/>
    </row>
    <row r="122" spans="3:5" ht="12">
      <c r="C122" s="32"/>
      <c r="D122" s="32"/>
      <c r="E122" s="32"/>
    </row>
    <row r="123" spans="3:5" ht="12">
      <c r="C123" s="32"/>
      <c r="D123" s="32"/>
      <c r="E123" s="32"/>
    </row>
    <row r="124" spans="3:5" ht="12">
      <c r="C124" s="32"/>
      <c r="D124" s="32"/>
      <c r="E124" s="32"/>
    </row>
    <row r="125" spans="3:5" ht="12">
      <c r="C125" s="32"/>
      <c r="D125" s="32"/>
      <c r="E125" s="32"/>
    </row>
    <row r="126" spans="3:5" ht="12">
      <c r="C126" s="32"/>
      <c r="D126" s="32"/>
      <c r="E126" s="32"/>
    </row>
    <row r="127" spans="3:5" ht="12">
      <c r="C127" s="32"/>
      <c r="D127" s="32"/>
      <c r="E127" s="32"/>
    </row>
    <row r="128" spans="3:5" ht="12">
      <c r="C128" s="32"/>
      <c r="D128" s="32"/>
      <c r="E128" s="32"/>
    </row>
    <row r="129" spans="3:5" ht="12">
      <c r="C129" s="32"/>
      <c r="D129" s="32"/>
      <c r="E129" s="32"/>
    </row>
    <row r="130" spans="3:5" ht="12">
      <c r="C130" s="32"/>
      <c r="D130" s="32"/>
      <c r="E130" s="32"/>
    </row>
    <row r="131" spans="3:5" ht="12">
      <c r="C131" s="32"/>
      <c r="D131" s="32"/>
      <c r="E131" s="32"/>
    </row>
    <row r="132" spans="3:5" ht="12">
      <c r="C132" s="32"/>
      <c r="D132" s="32"/>
      <c r="E132" s="32"/>
    </row>
    <row r="133" spans="3:5" ht="12">
      <c r="C133" s="32"/>
      <c r="D133" s="32"/>
      <c r="E133" s="32"/>
    </row>
    <row r="134" spans="3:5" ht="12">
      <c r="C134" s="32"/>
      <c r="D134" s="32"/>
      <c r="E134" s="32"/>
    </row>
    <row r="135" spans="3:5" ht="12">
      <c r="C135" s="32"/>
      <c r="D135" s="32"/>
      <c r="E135" s="32"/>
    </row>
    <row r="136" spans="3:5" ht="12">
      <c r="C136" s="32"/>
      <c r="D136" s="32"/>
      <c r="E136" s="32"/>
    </row>
  </sheetData>
  <sheetProtection/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rintOptions/>
  <pageMargins left="0.7874015748031497" right="0.3937007874015748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2013-05-20T08:30:08Z</cp:lastPrinted>
  <dcterms:created xsi:type="dcterms:W3CDTF">2012-10-10T10:09:35Z</dcterms:created>
  <dcterms:modified xsi:type="dcterms:W3CDTF">2013-07-19T07:16:41Z</dcterms:modified>
  <cp:category/>
  <cp:version/>
  <cp:contentType/>
  <cp:contentStatus/>
</cp:coreProperties>
</file>