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<sst xmlns="http://schemas.openxmlformats.org/spreadsheetml/2006/main" count="94" uniqueCount="70">
  <si>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</si>
  <si>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</si>
  <si>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</si>
  <si>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</si>
  <si>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</si>
  <si>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</si>
  <si>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</si>
  <si>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</si>
  <si>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</si>
  <si>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</si>
  <si>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</si>
  <si>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</si>
  <si>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</si>
  <si>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</si>
  <si>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</si>
  <si>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</si>
  <si>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</si>
  <si>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</si>
  <si>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</si>
  <si>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</si>
  <si>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</si>
  <si>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</si>
  <si>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</si>
  <si>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</si>
  <si>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</si>
  <si>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</si>
  <si>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</si>
  <si>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</si>
  <si>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</si>
  <si>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</si>
  <si>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</si>
  <si>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</si>
  <si>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</si>
  <si>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</si>
  <si>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</si>
  <si>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</si>
  <si>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</si>
  <si>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</si>
  <si>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</si>
  <si>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</si>
  <si>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</si>
  <si>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</si>
  <si>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</si>
  <si>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</si>
  <si>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</si>
  <si>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</si>
  <si>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</si>
  <si>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</si>
  <si>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</si>
  <si>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</si>
  <si>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</si>
  <si>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</si>
  <si>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</si>
  <si>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</si>
  <si>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</si>
  <si>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</si>
  <si>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</si>
  <si>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</si>
  <si>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</si>
  <si>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</si>
  <si>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</si>
  <si>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</si>
  <si>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</si>
  <si>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</si>
  <si>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</si>
  <si>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</si>
  <si>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</si>
  <si>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</si>
  <si>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</si>
  <si>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2005年3月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</si>
</sst>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SheetLayoutView="40" workbookViewId="0" topLeftCell="B1">
      <pane xSplit="2" ySplit="5" topLeftCell="V5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61" sqref="F61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33804</v>
      </c>
      <c r="E6" s="23">
        <v>0</v>
      </c>
      <c r="F6" s="24">
        <f aca="true" t="shared" si="0" ref="F6:F15">SUM(D6:E6)</f>
        <v>33804</v>
      </c>
      <c r="G6" s="22">
        <v>6056</v>
      </c>
      <c r="H6" s="23">
        <v>1198</v>
      </c>
      <c r="I6" s="24">
        <f>SUM(G6:H6)</f>
        <v>7254</v>
      </c>
      <c r="J6" s="22">
        <v>5033</v>
      </c>
      <c r="K6" s="23">
        <v>6957</v>
      </c>
      <c r="L6" s="24">
        <f aca="true" t="shared" si="1" ref="L6:L12">SUM(J6:K6)</f>
        <v>11990</v>
      </c>
      <c r="M6" s="22">
        <v>2864</v>
      </c>
      <c r="N6" s="23">
        <v>4508</v>
      </c>
      <c r="O6" s="24">
        <f aca="true" t="shared" si="2" ref="O6:O12">SUM(M6:N6)</f>
        <v>7372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47757</v>
      </c>
      <c r="W6" s="47">
        <f>SUM(E6,H6,K6,N6,Q6,T6)</f>
        <v>12663</v>
      </c>
      <c r="X6" s="48">
        <f>SUM(V6:W6)</f>
        <v>60420</v>
      </c>
    </row>
    <row r="7" spans="2:24" ht="30" customHeight="1">
      <c r="B7" s="81" t="s">
        <v>10</v>
      </c>
      <c r="C7" s="18" t="s">
        <v>11</v>
      </c>
      <c r="D7" s="2">
        <v>14528</v>
      </c>
      <c r="E7" s="3">
        <v>37</v>
      </c>
      <c r="F7" s="62">
        <f t="shared" si="0"/>
        <v>14565</v>
      </c>
      <c r="G7" s="2">
        <v>1236</v>
      </c>
      <c r="H7" s="3">
        <v>702</v>
      </c>
      <c r="I7" s="4">
        <f aca="true" t="shared" si="5" ref="I7:I12">SUM(G7:H7)</f>
        <v>1938</v>
      </c>
      <c r="J7" s="2">
        <v>162</v>
      </c>
      <c r="K7" s="3">
        <v>2353</v>
      </c>
      <c r="L7" s="4">
        <f t="shared" si="1"/>
        <v>2515</v>
      </c>
      <c r="M7" s="2">
        <v>320</v>
      </c>
      <c r="N7" s="3">
        <v>1357</v>
      </c>
      <c r="O7" s="4">
        <f t="shared" si="2"/>
        <v>1677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16246</v>
      </c>
      <c r="W7" s="50">
        <f>SUM(E7,H7,K7,N7,Q7,T7)</f>
        <v>4449</v>
      </c>
      <c r="X7" s="51">
        <f aca="true" t="shared" si="6" ref="X7:X59">SUM(V7:W7)</f>
        <v>20695</v>
      </c>
    </row>
    <row r="8" spans="2:24" ht="30" customHeight="1">
      <c r="B8" s="82"/>
      <c r="C8" s="19" t="s">
        <v>12</v>
      </c>
      <c r="D8" s="6">
        <v>11999</v>
      </c>
      <c r="E8" s="7">
        <v>47</v>
      </c>
      <c r="F8" s="64">
        <f t="shared" si="0"/>
        <v>12046</v>
      </c>
      <c r="G8" s="6">
        <v>2132</v>
      </c>
      <c r="H8" s="7">
        <v>146</v>
      </c>
      <c r="I8" s="8">
        <f t="shared" si="5"/>
        <v>2278</v>
      </c>
      <c r="J8" s="6">
        <v>2931</v>
      </c>
      <c r="K8" s="7">
        <v>0</v>
      </c>
      <c r="L8" s="8">
        <f t="shared" si="1"/>
        <v>2931</v>
      </c>
      <c r="M8" s="6">
        <v>180</v>
      </c>
      <c r="N8" s="7">
        <v>486</v>
      </c>
      <c r="O8" s="8">
        <f t="shared" si="2"/>
        <v>666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17242</v>
      </c>
      <c r="W8" s="53">
        <f aca="true" t="shared" si="8" ref="W8:W59">SUM(E8,H8,K8,N8,Q8,T8)</f>
        <v>679</v>
      </c>
      <c r="X8" s="54">
        <f t="shared" si="6"/>
        <v>17921</v>
      </c>
    </row>
    <row r="9" spans="2:24" ht="30" customHeight="1">
      <c r="B9" s="82"/>
      <c r="C9" s="19" t="s">
        <v>13</v>
      </c>
      <c r="D9" s="6">
        <v>20908</v>
      </c>
      <c r="E9" s="7">
        <v>182</v>
      </c>
      <c r="F9" s="64">
        <f t="shared" si="0"/>
        <v>21090</v>
      </c>
      <c r="G9" s="6">
        <v>2012</v>
      </c>
      <c r="H9" s="7">
        <v>1784</v>
      </c>
      <c r="I9" s="8">
        <f t="shared" si="5"/>
        <v>3796</v>
      </c>
      <c r="J9" s="6">
        <v>20</v>
      </c>
      <c r="K9" s="7">
        <v>1029</v>
      </c>
      <c r="L9" s="8">
        <f t="shared" si="1"/>
        <v>1049</v>
      </c>
      <c r="M9" s="6">
        <v>264</v>
      </c>
      <c r="N9" s="7">
        <v>2329</v>
      </c>
      <c r="O9" s="8">
        <f t="shared" si="2"/>
        <v>2593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23204</v>
      </c>
      <c r="W9" s="53">
        <f t="shared" si="8"/>
        <v>5324</v>
      </c>
      <c r="X9" s="54">
        <f t="shared" si="6"/>
        <v>28528</v>
      </c>
    </row>
    <row r="10" spans="2:24" ht="30" customHeight="1">
      <c r="B10" s="82"/>
      <c r="C10" s="19" t="s">
        <v>14</v>
      </c>
      <c r="D10" s="6">
        <v>9404</v>
      </c>
      <c r="E10" s="7">
        <v>0</v>
      </c>
      <c r="F10" s="64">
        <f t="shared" si="0"/>
        <v>9404</v>
      </c>
      <c r="G10" s="6">
        <v>760</v>
      </c>
      <c r="H10" s="7">
        <v>84</v>
      </c>
      <c r="I10" s="8">
        <f t="shared" si="5"/>
        <v>844</v>
      </c>
      <c r="J10" s="6">
        <v>851</v>
      </c>
      <c r="K10" s="7">
        <v>1226</v>
      </c>
      <c r="L10" s="8">
        <f t="shared" si="1"/>
        <v>2077</v>
      </c>
      <c r="M10" s="6">
        <v>137</v>
      </c>
      <c r="N10" s="7">
        <v>530</v>
      </c>
      <c r="O10" s="8">
        <f t="shared" si="2"/>
        <v>667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11152</v>
      </c>
      <c r="W10" s="53">
        <f t="shared" si="8"/>
        <v>1840</v>
      </c>
      <c r="X10" s="54">
        <f t="shared" si="6"/>
        <v>12992</v>
      </c>
    </row>
    <row r="11" spans="2:24" ht="30" customHeight="1">
      <c r="B11" s="82"/>
      <c r="C11" s="19" t="s">
        <v>15</v>
      </c>
      <c r="D11" s="6">
        <v>10355</v>
      </c>
      <c r="E11" s="7">
        <v>30</v>
      </c>
      <c r="F11" s="64">
        <f t="shared" si="0"/>
        <v>10385</v>
      </c>
      <c r="G11" s="6">
        <v>1987</v>
      </c>
      <c r="H11" s="7">
        <v>278</v>
      </c>
      <c r="I11" s="8">
        <f t="shared" si="5"/>
        <v>2265</v>
      </c>
      <c r="J11" s="6">
        <v>0</v>
      </c>
      <c r="K11" s="7">
        <v>1875</v>
      </c>
      <c r="L11" s="8">
        <f t="shared" si="1"/>
        <v>1875</v>
      </c>
      <c r="M11" s="6">
        <v>51</v>
      </c>
      <c r="N11" s="7">
        <v>459</v>
      </c>
      <c r="O11" s="8">
        <f t="shared" si="2"/>
        <v>510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12393</v>
      </c>
      <c r="W11" s="53">
        <f t="shared" si="8"/>
        <v>2642</v>
      </c>
      <c r="X11" s="54">
        <f t="shared" si="6"/>
        <v>15035</v>
      </c>
    </row>
    <row r="12" spans="2:24" ht="30" customHeight="1">
      <c r="B12" s="82"/>
      <c r="C12" s="20" t="s">
        <v>16</v>
      </c>
      <c r="D12" s="10">
        <v>20312</v>
      </c>
      <c r="E12" s="11">
        <v>32</v>
      </c>
      <c r="F12" s="63">
        <f t="shared" si="0"/>
        <v>20344</v>
      </c>
      <c r="G12" s="10">
        <v>4450</v>
      </c>
      <c r="H12" s="11">
        <v>4432</v>
      </c>
      <c r="I12" s="12">
        <f t="shared" si="5"/>
        <v>8882</v>
      </c>
      <c r="J12" s="10">
        <v>230</v>
      </c>
      <c r="K12" s="11">
        <v>3222</v>
      </c>
      <c r="L12" s="12">
        <f t="shared" si="1"/>
        <v>3452</v>
      </c>
      <c r="M12" s="10">
        <v>89</v>
      </c>
      <c r="N12" s="11">
        <v>1030</v>
      </c>
      <c r="O12" s="12">
        <f t="shared" si="2"/>
        <v>1119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25081</v>
      </c>
      <c r="W12" s="56">
        <f t="shared" si="8"/>
        <v>8716</v>
      </c>
      <c r="X12" s="57">
        <f t="shared" si="6"/>
        <v>33797</v>
      </c>
    </row>
    <row r="13" spans="2:24" ht="30" customHeight="1" thickBot="1">
      <c r="B13" s="83"/>
      <c r="C13" s="21" t="s">
        <v>28</v>
      </c>
      <c r="D13" s="14">
        <f>SUM(D7:D12)</f>
        <v>87506</v>
      </c>
      <c r="E13" s="15">
        <f>SUM(E7:E12)</f>
        <v>328</v>
      </c>
      <c r="F13" s="16">
        <f t="shared" si="0"/>
        <v>87834</v>
      </c>
      <c r="G13" s="14">
        <f>SUM(G7:G12)</f>
        <v>12577</v>
      </c>
      <c r="H13" s="15">
        <f>SUM(H7:H12)</f>
        <v>7426</v>
      </c>
      <c r="I13" s="16">
        <f>SUM(G13:H13)</f>
        <v>20003</v>
      </c>
      <c r="J13" s="14">
        <f>SUM(J7:J12)</f>
        <v>4194</v>
      </c>
      <c r="K13" s="15">
        <f>SUM(K7:K12)</f>
        <v>9705</v>
      </c>
      <c r="L13" s="16">
        <f>SUM(J13:K13)</f>
        <v>13899</v>
      </c>
      <c r="M13" s="14">
        <f>SUM(M7:M12)</f>
        <v>1041</v>
      </c>
      <c r="N13" s="15">
        <f>SUM(N7:N12)</f>
        <v>6191</v>
      </c>
      <c r="O13" s="16">
        <f>SUM(M13:N13)</f>
        <v>7232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105318</v>
      </c>
      <c r="W13" s="59">
        <f>SUM(W7:W12)</f>
        <v>23650</v>
      </c>
      <c r="X13" s="60">
        <f>SUM(V13:W13)</f>
        <v>128968</v>
      </c>
    </row>
    <row r="14" spans="2:24" ht="30" customHeight="1">
      <c r="B14" s="81" t="s">
        <v>58</v>
      </c>
      <c r="C14" s="18" t="s">
        <v>17</v>
      </c>
      <c r="D14" s="2">
        <v>28081</v>
      </c>
      <c r="E14" s="3">
        <v>34</v>
      </c>
      <c r="F14" s="4">
        <f t="shared" si="0"/>
        <v>28115</v>
      </c>
      <c r="G14" s="2">
        <v>8015</v>
      </c>
      <c r="H14" s="3">
        <v>8051</v>
      </c>
      <c r="I14" s="4">
        <f aca="true" t="shared" si="9" ref="I14:I24">SUM(G14:H14)</f>
        <v>16066</v>
      </c>
      <c r="J14" s="2">
        <v>0</v>
      </c>
      <c r="K14" s="3">
        <v>200</v>
      </c>
      <c r="L14" s="4">
        <f aca="true" t="shared" si="10" ref="L14:L24">SUM(J14:K14)</f>
        <v>200</v>
      </c>
      <c r="M14" s="2">
        <v>130</v>
      </c>
      <c r="N14" s="3">
        <v>1210</v>
      </c>
      <c r="O14" s="4">
        <f aca="true" t="shared" si="11" ref="O14:O24">SUM(M14:N14)</f>
        <v>1340</v>
      </c>
      <c r="P14" s="2">
        <v>5622</v>
      </c>
      <c r="Q14" s="3">
        <v>4350</v>
      </c>
      <c r="R14" s="4">
        <f aca="true" t="shared" si="12" ref="R14:R24">SUM(P14:Q14)</f>
        <v>9972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41848</v>
      </c>
      <c r="W14" s="50">
        <f t="shared" si="8"/>
        <v>13845</v>
      </c>
      <c r="X14" s="51">
        <f t="shared" si="6"/>
        <v>55693</v>
      </c>
    </row>
    <row r="15" spans="2:24" ht="30" customHeight="1">
      <c r="B15" s="82"/>
      <c r="C15" s="19" t="s">
        <v>18</v>
      </c>
      <c r="D15" s="6">
        <v>17360</v>
      </c>
      <c r="E15" s="7">
        <v>0</v>
      </c>
      <c r="F15" s="8">
        <f t="shared" si="0"/>
        <v>17360</v>
      </c>
      <c r="G15" s="6">
        <v>3867</v>
      </c>
      <c r="H15" s="7">
        <v>4219</v>
      </c>
      <c r="I15" s="8">
        <f t="shared" si="9"/>
        <v>8086</v>
      </c>
      <c r="J15" s="6">
        <v>127</v>
      </c>
      <c r="K15" s="7">
        <v>61</v>
      </c>
      <c r="L15" s="8">
        <f t="shared" si="10"/>
        <v>188</v>
      </c>
      <c r="M15" s="6">
        <v>25</v>
      </c>
      <c r="N15" s="7">
        <v>841</v>
      </c>
      <c r="O15" s="8">
        <f t="shared" si="11"/>
        <v>866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21379</v>
      </c>
      <c r="W15" s="53">
        <f t="shared" si="8"/>
        <v>5121</v>
      </c>
      <c r="X15" s="54">
        <f t="shared" si="6"/>
        <v>26500</v>
      </c>
    </row>
    <row r="16" spans="2:24" ht="30" customHeight="1">
      <c r="B16" s="82"/>
      <c r="C16" s="19" t="s">
        <v>19</v>
      </c>
      <c r="D16" s="6">
        <v>22670</v>
      </c>
      <c r="E16" s="7">
        <v>0</v>
      </c>
      <c r="F16" s="8">
        <f aca="true" t="shared" si="14" ref="F16:F58">SUM(D16:E16)</f>
        <v>22670</v>
      </c>
      <c r="G16" s="6">
        <v>1273</v>
      </c>
      <c r="H16" s="7">
        <v>3899</v>
      </c>
      <c r="I16" s="8">
        <f t="shared" si="9"/>
        <v>5172</v>
      </c>
      <c r="J16" s="6">
        <v>0</v>
      </c>
      <c r="K16" s="7">
        <v>186</v>
      </c>
      <c r="L16" s="8">
        <f t="shared" si="10"/>
        <v>186</v>
      </c>
      <c r="M16" s="6">
        <v>92</v>
      </c>
      <c r="N16" s="7">
        <v>1134</v>
      </c>
      <c r="O16" s="8">
        <f t="shared" si="11"/>
        <v>1226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24035</v>
      </c>
      <c r="W16" s="53">
        <f t="shared" si="8"/>
        <v>5219</v>
      </c>
      <c r="X16" s="54">
        <f t="shared" si="6"/>
        <v>29254</v>
      </c>
    </row>
    <row r="17" spans="2:24" ht="30" customHeight="1">
      <c r="B17" s="82"/>
      <c r="C17" s="19" t="s">
        <v>20</v>
      </c>
      <c r="D17" s="6">
        <v>74160</v>
      </c>
      <c r="E17" s="7">
        <v>0</v>
      </c>
      <c r="F17" s="8">
        <f t="shared" si="14"/>
        <v>74160</v>
      </c>
      <c r="G17" s="6">
        <v>1791</v>
      </c>
      <c r="H17" s="7">
        <v>5339</v>
      </c>
      <c r="I17" s="8">
        <f t="shared" si="9"/>
        <v>7130</v>
      </c>
      <c r="J17" s="6">
        <v>8</v>
      </c>
      <c r="K17" s="7">
        <v>2801</v>
      </c>
      <c r="L17" s="8">
        <f t="shared" si="10"/>
        <v>2809</v>
      </c>
      <c r="M17" s="6">
        <v>155</v>
      </c>
      <c r="N17" s="7">
        <v>4485</v>
      </c>
      <c r="O17" s="8">
        <f t="shared" si="11"/>
        <v>4640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76114</v>
      </c>
      <c r="W17" s="53">
        <f t="shared" si="8"/>
        <v>12625</v>
      </c>
      <c r="X17" s="54">
        <f t="shared" si="6"/>
        <v>88739</v>
      </c>
    </row>
    <row r="18" spans="2:24" ht="30" customHeight="1">
      <c r="B18" s="82"/>
      <c r="C18" s="19" t="s">
        <v>21</v>
      </c>
      <c r="D18" s="6">
        <v>37668</v>
      </c>
      <c r="E18" s="7">
        <v>558</v>
      </c>
      <c r="F18" s="8">
        <f t="shared" si="14"/>
        <v>38226</v>
      </c>
      <c r="G18" s="6">
        <v>3195</v>
      </c>
      <c r="H18" s="7">
        <v>12240</v>
      </c>
      <c r="I18" s="8">
        <f t="shared" si="9"/>
        <v>15435</v>
      </c>
      <c r="J18" s="6">
        <v>1772</v>
      </c>
      <c r="K18" s="7">
        <v>12482</v>
      </c>
      <c r="L18" s="8">
        <f t="shared" si="10"/>
        <v>14254</v>
      </c>
      <c r="M18" s="6">
        <v>389</v>
      </c>
      <c r="N18" s="7">
        <v>3987</v>
      </c>
      <c r="O18" s="8">
        <f t="shared" si="11"/>
        <v>4376</v>
      </c>
      <c r="P18" s="6">
        <v>13142</v>
      </c>
      <c r="Q18" s="7">
        <v>18665</v>
      </c>
      <c r="R18" s="8">
        <f t="shared" si="12"/>
        <v>31807</v>
      </c>
      <c r="S18" s="6">
        <v>30908</v>
      </c>
      <c r="T18" s="7">
        <v>11698</v>
      </c>
      <c r="U18" s="9">
        <f t="shared" si="13"/>
        <v>42606</v>
      </c>
      <c r="V18" s="52">
        <f t="shared" si="7"/>
        <v>87074</v>
      </c>
      <c r="W18" s="53">
        <f t="shared" si="8"/>
        <v>59630</v>
      </c>
      <c r="X18" s="54">
        <f t="shared" si="6"/>
        <v>146704</v>
      </c>
    </row>
    <row r="19" spans="2:24" ht="30" customHeight="1">
      <c r="B19" s="82"/>
      <c r="C19" s="19" t="s">
        <v>22</v>
      </c>
      <c r="D19" s="6">
        <v>84909</v>
      </c>
      <c r="E19" s="7">
        <v>69</v>
      </c>
      <c r="F19" s="8">
        <f t="shared" si="14"/>
        <v>84978</v>
      </c>
      <c r="G19" s="6">
        <v>6758</v>
      </c>
      <c r="H19" s="7">
        <v>31766</v>
      </c>
      <c r="I19" s="8">
        <f t="shared" si="9"/>
        <v>38524</v>
      </c>
      <c r="J19" s="6">
        <v>17579</v>
      </c>
      <c r="K19" s="7">
        <v>23145</v>
      </c>
      <c r="L19" s="8">
        <f t="shared" si="10"/>
        <v>40724</v>
      </c>
      <c r="M19" s="6">
        <v>1668</v>
      </c>
      <c r="N19" s="7">
        <v>31492</v>
      </c>
      <c r="O19" s="8">
        <f t="shared" si="11"/>
        <v>33160</v>
      </c>
      <c r="P19" s="6">
        <v>900</v>
      </c>
      <c r="Q19" s="7">
        <v>0</v>
      </c>
      <c r="R19" s="8">
        <f t="shared" si="12"/>
        <v>900</v>
      </c>
      <c r="S19" s="6">
        <v>0</v>
      </c>
      <c r="T19" s="7">
        <v>0</v>
      </c>
      <c r="U19" s="9">
        <f t="shared" si="13"/>
        <v>0</v>
      </c>
      <c r="V19" s="52">
        <f t="shared" si="7"/>
        <v>111814</v>
      </c>
      <c r="W19" s="53">
        <f t="shared" si="8"/>
        <v>86472</v>
      </c>
      <c r="X19" s="54">
        <f t="shared" si="6"/>
        <v>198286</v>
      </c>
    </row>
    <row r="20" spans="2:24" ht="30" customHeight="1">
      <c r="B20" s="82"/>
      <c r="C20" s="19" t="s">
        <v>23</v>
      </c>
      <c r="D20" s="6">
        <v>60645</v>
      </c>
      <c r="E20" s="7">
        <v>0</v>
      </c>
      <c r="F20" s="8">
        <f t="shared" si="14"/>
        <v>60645</v>
      </c>
      <c r="G20" s="6">
        <v>1697</v>
      </c>
      <c r="H20" s="7">
        <v>7812</v>
      </c>
      <c r="I20" s="8">
        <f t="shared" si="9"/>
        <v>9509</v>
      </c>
      <c r="J20" s="6">
        <v>14816</v>
      </c>
      <c r="K20" s="7">
        <v>97</v>
      </c>
      <c r="L20" s="8">
        <f t="shared" si="10"/>
        <v>14913</v>
      </c>
      <c r="M20" s="6">
        <v>473</v>
      </c>
      <c r="N20" s="7">
        <v>7052</v>
      </c>
      <c r="O20" s="8">
        <f t="shared" si="11"/>
        <v>7525</v>
      </c>
      <c r="P20" s="6">
        <v>32390</v>
      </c>
      <c r="Q20" s="7">
        <v>13331</v>
      </c>
      <c r="R20" s="8">
        <f t="shared" si="12"/>
        <v>45721</v>
      </c>
      <c r="S20" s="6">
        <v>0</v>
      </c>
      <c r="T20" s="7">
        <v>0</v>
      </c>
      <c r="U20" s="9">
        <f t="shared" si="13"/>
        <v>0</v>
      </c>
      <c r="V20" s="52">
        <f t="shared" si="7"/>
        <v>110021</v>
      </c>
      <c r="W20" s="53">
        <f t="shared" si="8"/>
        <v>28292</v>
      </c>
      <c r="X20" s="54">
        <f t="shared" si="6"/>
        <v>138313</v>
      </c>
    </row>
    <row r="21" spans="2:24" ht="30" customHeight="1">
      <c r="B21" s="82"/>
      <c r="C21" s="19" t="s">
        <v>24</v>
      </c>
      <c r="D21" s="6">
        <v>5589</v>
      </c>
      <c r="E21" s="7">
        <v>0</v>
      </c>
      <c r="F21" s="8">
        <f t="shared" si="14"/>
        <v>5589</v>
      </c>
      <c r="G21" s="6">
        <v>328</v>
      </c>
      <c r="H21" s="7">
        <v>892</v>
      </c>
      <c r="I21" s="8">
        <f t="shared" si="9"/>
        <v>1220</v>
      </c>
      <c r="J21" s="6">
        <v>23</v>
      </c>
      <c r="K21" s="7">
        <v>0</v>
      </c>
      <c r="L21" s="8">
        <f t="shared" si="10"/>
        <v>23</v>
      </c>
      <c r="M21" s="6">
        <v>4</v>
      </c>
      <c r="N21" s="7">
        <v>192</v>
      </c>
      <c r="O21" s="8">
        <f t="shared" si="11"/>
        <v>196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5944</v>
      </c>
      <c r="W21" s="53">
        <f t="shared" si="8"/>
        <v>1084</v>
      </c>
      <c r="X21" s="54">
        <f t="shared" si="6"/>
        <v>7028</v>
      </c>
    </row>
    <row r="22" spans="2:24" ht="30" customHeight="1">
      <c r="B22" s="82"/>
      <c r="C22" s="19" t="s">
        <v>25</v>
      </c>
      <c r="D22" s="6">
        <v>15401</v>
      </c>
      <c r="E22" s="7">
        <v>0</v>
      </c>
      <c r="F22" s="8">
        <f t="shared" si="14"/>
        <v>15401</v>
      </c>
      <c r="G22" s="6">
        <v>1059</v>
      </c>
      <c r="H22" s="7">
        <v>1356</v>
      </c>
      <c r="I22" s="8">
        <f t="shared" si="9"/>
        <v>2415</v>
      </c>
      <c r="J22" s="6">
        <v>299</v>
      </c>
      <c r="K22" s="7">
        <v>222</v>
      </c>
      <c r="L22" s="8">
        <f t="shared" si="10"/>
        <v>521</v>
      </c>
      <c r="M22" s="6">
        <v>42</v>
      </c>
      <c r="N22" s="7">
        <v>457</v>
      </c>
      <c r="O22" s="8">
        <f t="shared" si="11"/>
        <v>499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16801</v>
      </c>
      <c r="W22" s="53">
        <f t="shared" si="8"/>
        <v>2035</v>
      </c>
      <c r="X22" s="54">
        <f t="shared" si="6"/>
        <v>18836</v>
      </c>
    </row>
    <row r="23" spans="2:24" ht="30" customHeight="1">
      <c r="B23" s="82"/>
      <c r="C23" s="19" t="s">
        <v>26</v>
      </c>
      <c r="D23" s="6">
        <v>12858</v>
      </c>
      <c r="E23" s="7">
        <v>0</v>
      </c>
      <c r="F23" s="8">
        <f t="shared" si="14"/>
        <v>12858</v>
      </c>
      <c r="G23" s="6">
        <v>3897</v>
      </c>
      <c r="H23" s="7">
        <v>2382</v>
      </c>
      <c r="I23" s="8">
        <f t="shared" si="9"/>
        <v>6279</v>
      </c>
      <c r="J23" s="6">
        <v>298</v>
      </c>
      <c r="K23" s="7">
        <v>35</v>
      </c>
      <c r="L23" s="8">
        <f t="shared" si="10"/>
        <v>333</v>
      </c>
      <c r="M23" s="6">
        <v>222</v>
      </c>
      <c r="N23" s="7">
        <v>1499</v>
      </c>
      <c r="O23" s="8">
        <f t="shared" si="11"/>
        <v>1721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17275</v>
      </c>
      <c r="W23" s="53">
        <f t="shared" si="8"/>
        <v>3916</v>
      </c>
      <c r="X23" s="54">
        <f t="shared" si="6"/>
        <v>21191</v>
      </c>
    </row>
    <row r="24" spans="2:24" ht="30" customHeight="1">
      <c r="B24" s="82"/>
      <c r="C24" s="20" t="s">
        <v>27</v>
      </c>
      <c r="D24" s="10">
        <v>47883</v>
      </c>
      <c r="E24" s="11">
        <v>0</v>
      </c>
      <c r="F24" s="8">
        <f t="shared" si="14"/>
        <v>47883</v>
      </c>
      <c r="G24" s="10">
        <v>7263</v>
      </c>
      <c r="H24" s="11">
        <v>16791</v>
      </c>
      <c r="I24" s="12">
        <f t="shared" si="9"/>
        <v>24054</v>
      </c>
      <c r="J24" s="10">
        <v>2772</v>
      </c>
      <c r="K24" s="11">
        <v>1762</v>
      </c>
      <c r="L24" s="12">
        <f t="shared" si="10"/>
        <v>4534</v>
      </c>
      <c r="M24" s="10">
        <v>50</v>
      </c>
      <c r="N24" s="11">
        <v>2362</v>
      </c>
      <c r="O24" s="12">
        <f t="shared" si="11"/>
        <v>2412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57968</v>
      </c>
      <c r="W24" s="56">
        <f t="shared" si="8"/>
        <v>20915</v>
      </c>
      <c r="X24" s="57">
        <f t="shared" si="6"/>
        <v>78883</v>
      </c>
    </row>
    <row r="25" spans="2:24" ht="30" customHeight="1" thickBot="1">
      <c r="B25" s="83"/>
      <c r="C25" s="21" t="s">
        <v>28</v>
      </c>
      <c r="D25" s="14">
        <f>SUM(D14:D24)</f>
        <v>407224</v>
      </c>
      <c r="E25" s="15">
        <f>SUM(E14:E24)</f>
        <v>661</v>
      </c>
      <c r="F25" s="16">
        <f>SUM(D25:E25)</f>
        <v>407885</v>
      </c>
      <c r="G25" s="14">
        <f>SUM(G14:G24)</f>
        <v>39143</v>
      </c>
      <c r="H25" s="15">
        <f>SUM(H14:H24)</f>
        <v>94747</v>
      </c>
      <c r="I25" s="16">
        <f aca="true" t="shared" si="15" ref="I25:I31">SUM(G25:H25)</f>
        <v>133890</v>
      </c>
      <c r="J25" s="14">
        <f>SUM(J14:J24)</f>
        <v>37694</v>
      </c>
      <c r="K25" s="15">
        <f>SUM(K14:K24)</f>
        <v>40991</v>
      </c>
      <c r="L25" s="16">
        <f aca="true" t="shared" si="16" ref="L25:L31">SUM(J25:K25)</f>
        <v>78685</v>
      </c>
      <c r="M25" s="14">
        <f>SUM(M14:M24)</f>
        <v>3250</v>
      </c>
      <c r="N25" s="15">
        <f>SUM(N14:N24)</f>
        <v>54711</v>
      </c>
      <c r="O25" s="16">
        <f aca="true" t="shared" si="17" ref="O25:O31">SUM(M25:N25)</f>
        <v>57961</v>
      </c>
      <c r="P25" s="14">
        <f>SUM(P14:P24)</f>
        <v>52054</v>
      </c>
      <c r="Q25" s="15">
        <f>SUM(Q14:Q24)</f>
        <v>36346</v>
      </c>
      <c r="R25" s="16">
        <f aca="true" t="shared" si="18" ref="R25:R31">SUM(P25:Q25)</f>
        <v>88400</v>
      </c>
      <c r="S25" s="14">
        <f>SUM(S14:S24)</f>
        <v>30908</v>
      </c>
      <c r="T25" s="15">
        <f>SUM(T14:T24)</f>
        <v>11698</v>
      </c>
      <c r="U25" s="17">
        <f aca="true" t="shared" si="19" ref="U25:U31">SUM(S25:T25)</f>
        <v>42606</v>
      </c>
      <c r="V25" s="58">
        <f t="shared" si="7"/>
        <v>570273</v>
      </c>
      <c r="W25" s="59">
        <f t="shared" si="8"/>
        <v>239154</v>
      </c>
      <c r="X25" s="60">
        <f t="shared" si="6"/>
        <v>809427</v>
      </c>
    </row>
    <row r="26" spans="2:24" ht="30" customHeight="1">
      <c r="B26" s="81" t="s">
        <v>59</v>
      </c>
      <c r="C26" s="18" t="s">
        <v>29</v>
      </c>
      <c r="D26" s="2">
        <v>70961</v>
      </c>
      <c r="E26" s="3">
        <v>0</v>
      </c>
      <c r="F26" s="8">
        <f t="shared" si="14"/>
        <v>70961</v>
      </c>
      <c r="G26" s="2">
        <v>4631</v>
      </c>
      <c r="H26" s="3">
        <v>38634</v>
      </c>
      <c r="I26" s="4">
        <f t="shared" si="15"/>
        <v>43265</v>
      </c>
      <c r="J26" s="2">
        <v>492</v>
      </c>
      <c r="K26" s="3">
        <v>12926</v>
      </c>
      <c r="L26" s="4">
        <f t="shared" si="16"/>
        <v>13418</v>
      </c>
      <c r="M26" s="2">
        <v>95</v>
      </c>
      <c r="N26" s="3">
        <v>7433</v>
      </c>
      <c r="O26" s="4">
        <f t="shared" si="17"/>
        <v>7528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76179</v>
      </c>
      <c r="W26" s="50">
        <f t="shared" si="8"/>
        <v>58993</v>
      </c>
      <c r="X26" s="51">
        <f t="shared" si="6"/>
        <v>135172</v>
      </c>
    </row>
    <row r="27" spans="2:24" ht="30" customHeight="1">
      <c r="B27" s="82"/>
      <c r="C27" s="19" t="s">
        <v>30</v>
      </c>
      <c r="D27" s="6">
        <v>14701</v>
      </c>
      <c r="E27" s="7">
        <v>0</v>
      </c>
      <c r="F27" s="8">
        <f t="shared" si="14"/>
        <v>14701</v>
      </c>
      <c r="G27" s="6">
        <v>3683</v>
      </c>
      <c r="H27" s="7">
        <v>6407</v>
      </c>
      <c r="I27" s="8">
        <f t="shared" si="15"/>
        <v>10090</v>
      </c>
      <c r="J27" s="6">
        <v>250</v>
      </c>
      <c r="K27" s="7">
        <v>2242</v>
      </c>
      <c r="L27" s="8">
        <f t="shared" si="16"/>
        <v>2492</v>
      </c>
      <c r="M27" s="6">
        <v>14</v>
      </c>
      <c r="N27" s="7">
        <v>586</v>
      </c>
      <c r="O27" s="8">
        <f t="shared" si="17"/>
        <v>600</v>
      </c>
      <c r="P27" s="6">
        <v>14218</v>
      </c>
      <c r="Q27" s="7">
        <v>595</v>
      </c>
      <c r="R27" s="8">
        <f t="shared" si="18"/>
        <v>14813</v>
      </c>
      <c r="S27" s="6">
        <v>0</v>
      </c>
      <c r="T27" s="7">
        <v>0</v>
      </c>
      <c r="U27" s="9">
        <f t="shared" si="19"/>
        <v>0</v>
      </c>
      <c r="V27" s="52">
        <f t="shared" si="7"/>
        <v>32866</v>
      </c>
      <c r="W27" s="53">
        <f t="shared" si="8"/>
        <v>9830</v>
      </c>
      <c r="X27" s="54">
        <f t="shared" si="6"/>
        <v>42696</v>
      </c>
    </row>
    <row r="28" spans="2:24" ht="30" customHeight="1">
      <c r="B28" s="82"/>
      <c r="C28" s="19" t="s">
        <v>31</v>
      </c>
      <c r="D28" s="6">
        <v>22924</v>
      </c>
      <c r="E28" s="7">
        <v>12</v>
      </c>
      <c r="F28" s="8">
        <f t="shared" si="14"/>
        <v>22936</v>
      </c>
      <c r="G28" s="6">
        <v>1716</v>
      </c>
      <c r="H28" s="7">
        <v>11528</v>
      </c>
      <c r="I28" s="8">
        <f t="shared" si="15"/>
        <v>13244</v>
      </c>
      <c r="J28" s="6">
        <v>0</v>
      </c>
      <c r="K28" s="7">
        <v>0</v>
      </c>
      <c r="L28" s="8">
        <f t="shared" si="16"/>
        <v>0</v>
      </c>
      <c r="M28" s="6">
        <v>34</v>
      </c>
      <c r="N28" s="7">
        <v>2593</v>
      </c>
      <c r="O28" s="8">
        <f t="shared" si="17"/>
        <v>2627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24674</v>
      </c>
      <c r="W28" s="53">
        <f t="shared" si="8"/>
        <v>14133</v>
      </c>
      <c r="X28" s="54">
        <f t="shared" si="6"/>
        <v>38807</v>
      </c>
    </row>
    <row r="29" spans="2:24" ht="30" customHeight="1">
      <c r="B29" s="82"/>
      <c r="C29" s="19" t="s">
        <v>32</v>
      </c>
      <c r="D29" s="6">
        <v>9971</v>
      </c>
      <c r="E29" s="7">
        <v>99</v>
      </c>
      <c r="F29" s="8">
        <f t="shared" si="14"/>
        <v>10070</v>
      </c>
      <c r="G29" s="6">
        <v>3427</v>
      </c>
      <c r="H29" s="7">
        <v>2145</v>
      </c>
      <c r="I29" s="8">
        <f t="shared" si="15"/>
        <v>5572</v>
      </c>
      <c r="J29" s="6">
        <v>118</v>
      </c>
      <c r="K29" s="7">
        <v>2108</v>
      </c>
      <c r="L29" s="8">
        <f t="shared" si="16"/>
        <v>2226</v>
      </c>
      <c r="M29" s="6">
        <v>62</v>
      </c>
      <c r="N29" s="7">
        <v>325</v>
      </c>
      <c r="O29" s="8">
        <f t="shared" si="17"/>
        <v>387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13578</v>
      </c>
      <c r="W29" s="53">
        <f t="shared" si="8"/>
        <v>4677</v>
      </c>
      <c r="X29" s="54">
        <f t="shared" si="6"/>
        <v>18255</v>
      </c>
    </row>
    <row r="30" spans="2:24" ht="30" customHeight="1">
      <c r="B30" s="82"/>
      <c r="C30" s="20" t="s">
        <v>33</v>
      </c>
      <c r="D30" s="10">
        <v>13841</v>
      </c>
      <c r="E30" s="11">
        <v>0</v>
      </c>
      <c r="F30" s="8">
        <f t="shared" si="14"/>
        <v>13841</v>
      </c>
      <c r="G30" s="10">
        <v>4952</v>
      </c>
      <c r="H30" s="11">
        <v>2523</v>
      </c>
      <c r="I30" s="12">
        <f t="shared" si="15"/>
        <v>7475</v>
      </c>
      <c r="J30" s="10">
        <v>2557</v>
      </c>
      <c r="K30" s="11">
        <v>462</v>
      </c>
      <c r="L30" s="12">
        <f t="shared" si="16"/>
        <v>3019</v>
      </c>
      <c r="M30" s="10">
        <v>147</v>
      </c>
      <c r="N30" s="11">
        <v>625</v>
      </c>
      <c r="O30" s="12">
        <f t="shared" si="17"/>
        <v>772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21497</v>
      </c>
      <c r="W30" s="56">
        <f t="shared" si="8"/>
        <v>3610</v>
      </c>
      <c r="X30" s="57">
        <f t="shared" si="6"/>
        <v>25107</v>
      </c>
    </row>
    <row r="31" spans="2:24" ht="30" customHeight="1" thickBot="1">
      <c r="B31" s="83"/>
      <c r="C31" s="21" t="s">
        <v>28</v>
      </c>
      <c r="D31" s="14">
        <f>SUM(D26:D30)</f>
        <v>132398</v>
      </c>
      <c r="E31" s="15">
        <f>SUM(E26:E30)</f>
        <v>111</v>
      </c>
      <c r="F31" s="16">
        <f>SUM(D31:E31)</f>
        <v>132509</v>
      </c>
      <c r="G31" s="14">
        <f>SUM(G26:G30)</f>
        <v>18409</v>
      </c>
      <c r="H31" s="15">
        <f>SUM(H26:H30)</f>
        <v>61237</v>
      </c>
      <c r="I31" s="16">
        <f t="shared" si="15"/>
        <v>79646</v>
      </c>
      <c r="J31" s="14">
        <f>SUM(J26:J30)</f>
        <v>3417</v>
      </c>
      <c r="K31" s="15">
        <f>SUM(K26:K30)</f>
        <v>17738</v>
      </c>
      <c r="L31" s="16">
        <f t="shared" si="16"/>
        <v>21155</v>
      </c>
      <c r="M31" s="14">
        <f>SUM(M26:M30)</f>
        <v>352</v>
      </c>
      <c r="N31" s="15">
        <f>SUM(N26:N30)</f>
        <v>11562</v>
      </c>
      <c r="O31" s="16">
        <f t="shared" si="17"/>
        <v>11914</v>
      </c>
      <c r="P31" s="14">
        <f>SUM(P26:P30)</f>
        <v>14218</v>
      </c>
      <c r="Q31" s="15">
        <f>SUM(Q26:Q30)</f>
        <v>595</v>
      </c>
      <c r="R31" s="16">
        <f t="shared" si="18"/>
        <v>14813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168794</v>
      </c>
      <c r="W31" s="59">
        <f t="shared" si="8"/>
        <v>91243</v>
      </c>
      <c r="X31" s="60">
        <f t="shared" si="6"/>
        <v>260037</v>
      </c>
    </row>
    <row r="32" spans="2:24" ht="30" customHeight="1">
      <c r="B32" s="81" t="s">
        <v>60</v>
      </c>
      <c r="C32" s="18" t="s">
        <v>34</v>
      </c>
      <c r="D32" s="2">
        <v>7768</v>
      </c>
      <c r="E32" s="3">
        <v>0</v>
      </c>
      <c r="F32" s="8">
        <f t="shared" si="14"/>
        <v>7768</v>
      </c>
      <c r="G32" s="2">
        <v>1297</v>
      </c>
      <c r="H32" s="3">
        <v>4893</v>
      </c>
      <c r="I32" s="4">
        <f aca="true" t="shared" si="20" ref="I32:I38">SUM(G32:H32)</f>
        <v>6190</v>
      </c>
      <c r="J32" s="2">
        <v>0</v>
      </c>
      <c r="K32" s="3">
        <v>23</v>
      </c>
      <c r="L32" s="4">
        <f aca="true" t="shared" si="21" ref="L32:L38">SUM(J32:K32)</f>
        <v>23</v>
      </c>
      <c r="M32" s="2">
        <v>51</v>
      </c>
      <c r="N32" s="3">
        <v>441</v>
      </c>
      <c r="O32" s="4">
        <f aca="true" t="shared" si="22" ref="O32:O38">SUM(M32:N32)</f>
        <v>492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9116</v>
      </c>
      <c r="W32" s="50">
        <f t="shared" si="8"/>
        <v>5357</v>
      </c>
      <c r="X32" s="51">
        <f t="shared" si="6"/>
        <v>14473</v>
      </c>
    </row>
    <row r="33" spans="2:24" ht="30" customHeight="1">
      <c r="B33" s="82"/>
      <c r="C33" s="19" t="s">
        <v>35</v>
      </c>
      <c r="D33" s="6">
        <v>8741</v>
      </c>
      <c r="E33" s="7">
        <v>0</v>
      </c>
      <c r="F33" s="8">
        <f t="shared" si="14"/>
        <v>8741</v>
      </c>
      <c r="G33" s="6">
        <v>2282</v>
      </c>
      <c r="H33" s="7">
        <v>6384</v>
      </c>
      <c r="I33" s="8">
        <f t="shared" si="20"/>
        <v>8666</v>
      </c>
      <c r="J33" s="6">
        <v>0</v>
      </c>
      <c r="K33" s="7">
        <v>0</v>
      </c>
      <c r="L33" s="8">
        <f t="shared" si="21"/>
        <v>0</v>
      </c>
      <c r="M33" s="6">
        <v>15</v>
      </c>
      <c r="N33" s="7">
        <v>229</v>
      </c>
      <c r="O33" s="8">
        <f t="shared" si="22"/>
        <v>244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11038</v>
      </c>
      <c r="W33" s="53">
        <f t="shared" si="8"/>
        <v>6613</v>
      </c>
      <c r="X33" s="54">
        <f t="shared" si="6"/>
        <v>17651</v>
      </c>
    </row>
    <row r="34" spans="2:24" ht="30" customHeight="1">
      <c r="B34" s="82"/>
      <c r="C34" s="19" t="s">
        <v>36</v>
      </c>
      <c r="D34" s="6">
        <v>7917</v>
      </c>
      <c r="E34" s="7">
        <v>0</v>
      </c>
      <c r="F34" s="8">
        <f t="shared" si="14"/>
        <v>7917</v>
      </c>
      <c r="G34" s="6">
        <v>382</v>
      </c>
      <c r="H34" s="7">
        <v>1474</v>
      </c>
      <c r="I34" s="8">
        <f t="shared" si="20"/>
        <v>1856</v>
      </c>
      <c r="J34" s="6">
        <v>1101</v>
      </c>
      <c r="K34" s="7">
        <v>28</v>
      </c>
      <c r="L34" s="8">
        <f t="shared" si="21"/>
        <v>1129</v>
      </c>
      <c r="M34" s="6">
        <v>59</v>
      </c>
      <c r="N34" s="7">
        <v>2931</v>
      </c>
      <c r="O34" s="8">
        <f t="shared" si="22"/>
        <v>2990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9459</v>
      </c>
      <c r="W34" s="53">
        <f t="shared" si="8"/>
        <v>4433</v>
      </c>
      <c r="X34" s="54">
        <f t="shared" si="6"/>
        <v>13892</v>
      </c>
    </row>
    <row r="35" spans="2:24" ht="30" customHeight="1">
      <c r="B35" s="82"/>
      <c r="C35" s="19" t="s">
        <v>37</v>
      </c>
      <c r="D35" s="6">
        <v>38906</v>
      </c>
      <c r="E35" s="7">
        <v>0</v>
      </c>
      <c r="F35" s="8">
        <f t="shared" si="14"/>
        <v>38906</v>
      </c>
      <c r="G35" s="6">
        <v>3461</v>
      </c>
      <c r="H35" s="7">
        <v>17386</v>
      </c>
      <c r="I35" s="8">
        <f t="shared" si="20"/>
        <v>20847</v>
      </c>
      <c r="J35" s="6">
        <v>0</v>
      </c>
      <c r="K35" s="7">
        <v>6936</v>
      </c>
      <c r="L35" s="8">
        <f t="shared" si="21"/>
        <v>6936</v>
      </c>
      <c r="M35" s="6">
        <v>673</v>
      </c>
      <c r="N35" s="7">
        <v>10704</v>
      </c>
      <c r="O35" s="8">
        <f t="shared" si="22"/>
        <v>11377</v>
      </c>
      <c r="P35" s="6">
        <v>15925</v>
      </c>
      <c r="Q35" s="7">
        <v>47</v>
      </c>
      <c r="R35" s="8">
        <f t="shared" si="23"/>
        <v>15972</v>
      </c>
      <c r="S35" s="6">
        <v>0</v>
      </c>
      <c r="T35" s="7">
        <v>0</v>
      </c>
      <c r="U35" s="9">
        <f t="shared" si="24"/>
        <v>0</v>
      </c>
      <c r="V35" s="52">
        <f t="shared" si="7"/>
        <v>58965</v>
      </c>
      <c r="W35" s="53">
        <f t="shared" si="8"/>
        <v>35073</v>
      </c>
      <c r="X35" s="54">
        <f t="shared" si="6"/>
        <v>94038</v>
      </c>
    </row>
    <row r="36" spans="2:24" ht="30" customHeight="1">
      <c r="B36" s="82"/>
      <c r="C36" s="19" t="s">
        <v>38</v>
      </c>
      <c r="D36" s="6">
        <v>39278</v>
      </c>
      <c r="E36" s="7">
        <v>0</v>
      </c>
      <c r="F36" s="8">
        <f t="shared" si="14"/>
        <v>39278</v>
      </c>
      <c r="G36" s="6">
        <v>2319</v>
      </c>
      <c r="H36" s="7">
        <v>15677</v>
      </c>
      <c r="I36" s="8">
        <f t="shared" si="20"/>
        <v>17996</v>
      </c>
      <c r="J36" s="6">
        <v>0</v>
      </c>
      <c r="K36" s="7">
        <v>0</v>
      </c>
      <c r="L36" s="8">
        <f t="shared" si="21"/>
        <v>0</v>
      </c>
      <c r="M36" s="6">
        <v>264</v>
      </c>
      <c r="N36" s="7">
        <v>8798</v>
      </c>
      <c r="O36" s="8">
        <f t="shared" si="22"/>
        <v>9062</v>
      </c>
      <c r="P36" s="6">
        <v>0</v>
      </c>
      <c r="Q36" s="7">
        <v>56</v>
      </c>
      <c r="R36" s="8">
        <f t="shared" si="23"/>
        <v>56</v>
      </c>
      <c r="S36" s="6">
        <v>0</v>
      </c>
      <c r="T36" s="7">
        <v>0</v>
      </c>
      <c r="U36" s="9">
        <f t="shared" si="24"/>
        <v>0</v>
      </c>
      <c r="V36" s="52">
        <f t="shared" si="7"/>
        <v>41861</v>
      </c>
      <c r="W36" s="53">
        <f t="shared" si="8"/>
        <v>24531</v>
      </c>
      <c r="X36" s="54">
        <f t="shared" si="6"/>
        <v>66392</v>
      </c>
    </row>
    <row r="37" spans="2:24" ht="30" customHeight="1">
      <c r="B37" s="82"/>
      <c r="C37" s="19" t="s">
        <v>57</v>
      </c>
      <c r="D37" s="6">
        <v>4894</v>
      </c>
      <c r="E37" s="7">
        <v>0</v>
      </c>
      <c r="F37" s="8">
        <f t="shared" si="14"/>
        <v>4894</v>
      </c>
      <c r="G37" s="6">
        <v>214</v>
      </c>
      <c r="H37" s="7">
        <v>188</v>
      </c>
      <c r="I37" s="8">
        <f t="shared" si="20"/>
        <v>402</v>
      </c>
      <c r="J37" s="6">
        <v>41</v>
      </c>
      <c r="K37" s="7">
        <v>0</v>
      </c>
      <c r="L37" s="8">
        <f t="shared" si="21"/>
        <v>41</v>
      </c>
      <c r="M37" s="6">
        <v>14</v>
      </c>
      <c r="N37" s="7">
        <v>421</v>
      </c>
      <c r="O37" s="8">
        <f t="shared" si="22"/>
        <v>435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5163</v>
      </c>
      <c r="W37" s="53">
        <f t="shared" si="8"/>
        <v>609</v>
      </c>
      <c r="X37" s="54">
        <f t="shared" si="6"/>
        <v>5772</v>
      </c>
    </row>
    <row r="38" spans="2:24" ht="30" customHeight="1">
      <c r="B38" s="82"/>
      <c r="C38" s="20" t="s">
        <v>39</v>
      </c>
      <c r="D38" s="10">
        <v>5903</v>
      </c>
      <c r="E38" s="11">
        <v>0</v>
      </c>
      <c r="F38" s="8">
        <f t="shared" si="14"/>
        <v>5903</v>
      </c>
      <c r="G38" s="10">
        <v>105</v>
      </c>
      <c r="H38" s="11">
        <v>1400</v>
      </c>
      <c r="I38" s="12">
        <f t="shared" si="20"/>
        <v>1505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312</v>
      </c>
      <c r="O38" s="12">
        <f t="shared" si="22"/>
        <v>312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6008</v>
      </c>
      <c r="W38" s="56">
        <f t="shared" si="8"/>
        <v>1712</v>
      </c>
      <c r="X38" s="57">
        <f t="shared" si="6"/>
        <v>7720</v>
      </c>
    </row>
    <row r="39" spans="2:24" ht="30" customHeight="1" thickBot="1">
      <c r="B39" s="83"/>
      <c r="C39" s="21" t="s">
        <v>28</v>
      </c>
      <c r="D39" s="14">
        <f>SUM(D32:D38)</f>
        <v>113407</v>
      </c>
      <c r="E39" s="15">
        <f>SUM(E32:E38)</f>
        <v>0</v>
      </c>
      <c r="F39" s="16">
        <f>SUM(D39:E39)</f>
        <v>113407</v>
      </c>
      <c r="G39" s="14">
        <f>SUM(G32:G38)</f>
        <v>10060</v>
      </c>
      <c r="H39" s="15">
        <f>SUM(H32:H38)</f>
        <v>47402</v>
      </c>
      <c r="I39" s="16">
        <f aca="true" t="shared" si="25" ref="I39:I50">SUM(G39:H39)</f>
        <v>57462</v>
      </c>
      <c r="J39" s="14">
        <f>SUM(J32:J38)</f>
        <v>1142</v>
      </c>
      <c r="K39" s="15">
        <f>SUM(K32:K38)</f>
        <v>6987</v>
      </c>
      <c r="L39" s="16">
        <f aca="true" t="shared" si="26" ref="L39:L50">SUM(J39:K39)</f>
        <v>8129</v>
      </c>
      <c r="M39" s="14">
        <f>SUM(M32:M38)</f>
        <v>1076</v>
      </c>
      <c r="N39" s="15">
        <f>SUM(N32:N38)</f>
        <v>23836</v>
      </c>
      <c r="O39" s="16">
        <f aca="true" t="shared" si="27" ref="O39:O50">SUM(M39:N39)</f>
        <v>24912</v>
      </c>
      <c r="P39" s="14">
        <f>SUM(P32:P38)</f>
        <v>15925</v>
      </c>
      <c r="Q39" s="15">
        <f>SUM(Q32:Q38)</f>
        <v>103</v>
      </c>
      <c r="R39" s="16">
        <f aca="true" t="shared" si="28" ref="R39:R50">SUM(P39:Q39)</f>
        <v>16028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141610</v>
      </c>
      <c r="W39" s="59">
        <f t="shared" si="8"/>
        <v>78328</v>
      </c>
      <c r="X39" s="60">
        <f t="shared" si="6"/>
        <v>219938</v>
      </c>
    </row>
    <row r="40" spans="2:24" ht="30" customHeight="1">
      <c r="B40" s="81" t="s">
        <v>61</v>
      </c>
      <c r="C40" s="18" t="s">
        <v>40</v>
      </c>
      <c r="D40" s="2">
        <v>20360</v>
      </c>
      <c r="E40" s="3">
        <v>0</v>
      </c>
      <c r="F40" s="8">
        <f t="shared" si="14"/>
        <v>20360</v>
      </c>
      <c r="G40" s="2">
        <v>4567</v>
      </c>
      <c r="H40" s="3">
        <v>4520</v>
      </c>
      <c r="I40" s="4">
        <f t="shared" si="25"/>
        <v>9087</v>
      </c>
      <c r="J40" s="2">
        <v>2860</v>
      </c>
      <c r="K40" s="3">
        <v>485</v>
      </c>
      <c r="L40" s="4">
        <f t="shared" si="26"/>
        <v>3345</v>
      </c>
      <c r="M40" s="2">
        <v>13</v>
      </c>
      <c r="N40" s="3">
        <v>2282</v>
      </c>
      <c r="O40" s="4">
        <f t="shared" si="27"/>
        <v>2295</v>
      </c>
      <c r="P40" s="2">
        <v>2807</v>
      </c>
      <c r="Q40" s="3">
        <v>3000</v>
      </c>
      <c r="R40" s="4">
        <f t="shared" si="28"/>
        <v>5807</v>
      </c>
      <c r="S40" s="2">
        <v>0</v>
      </c>
      <c r="T40" s="3">
        <v>0</v>
      </c>
      <c r="U40" s="5">
        <f t="shared" si="29"/>
        <v>0</v>
      </c>
      <c r="V40" s="49">
        <f t="shared" si="7"/>
        <v>30607</v>
      </c>
      <c r="W40" s="50">
        <f t="shared" si="8"/>
        <v>10287</v>
      </c>
      <c r="X40" s="51">
        <f t="shared" si="6"/>
        <v>40894</v>
      </c>
    </row>
    <row r="41" spans="2:24" ht="30" customHeight="1">
      <c r="B41" s="82"/>
      <c r="C41" s="19" t="s">
        <v>41</v>
      </c>
      <c r="D41" s="6">
        <v>24873</v>
      </c>
      <c r="E41" s="7">
        <v>600</v>
      </c>
      <c r="F41" s="8">
        <f t="shared" si="14"/>
        <v>25473</v>
      </c>
      <c r="G41" s="6">
        <v>1769</v>
      </c>
      <c r="H41" s="7">
        <v>2252</v>
      </c>
      <c r="I41" s="8">
        <f t="shared" si="25"/>
        <v>4021</v>
      </c>
      <c r="J41" s="6">
        <v>584</v>
      </c>
      <c r="K41" s="7">
        <v>2861</v>
      </c>
      <c r="L41" s="8">
        <f t="shared" si="26"/>
        <v>3445</v>
      </c>
      <c r="M41" s="6">
        <v>127</v>
      </c>
      <c r="N41" s="7">
        <v>3016</v>
      </c>
      <c r="O41" s="8">
        <f t="shared" si="27"/>
        <v>3143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27353</v>
      </c>
      <c r="W41" s="53">
        <f t="shared" si="8"/>
        <v>8729</v>
      </c>
      <c r="X41" s="54">
        <f t="shared" si="6"/>
        <v>36082</v>
      </c>
    </row>
    <row r="42" spans="2:24" ht="30" customHeight="1">
      <c r="B42" s="82"/>
      <c r="C42" s="19" t="s">
        <v>42</v>
      </c>
      <c r="D42" s="6">
        <v>12267</v>
      </c>
      <c r="E42" s="7">
        <v>0</v>
      </c>
      <c r="F42" s="8">
        <f t="shared" si="14"/>
        <v>12267</v>
      </c>
      <c r="G42" s="6">
        <v>1362</v>
      </c>
      <c r="H42" s="7">
        <v>8963</v>
      </c>
      <c r="I42" s="8">
        <f t="shared" si="25"/>
        <v>10325</v>
      </c>
      <c r="J42" s="6">
        <v>0</v>
      </c>
      <c r="K42" s="7">
        <v>1062</v>
      </c>
      <c r="L42" s="8">
        <f t="shared" si="26"/>
        <v>1062</v>
      </c>
      <c r="M42" s="6">
        <v>224</v>
      </c>
      <c r="N42" s="7">
        <v>697</v>
      </c>
      <c r="O42" s="8">
        <f t="shared" si="27"/>
        <v>921</v>
      </c>
      <c r="P42" s="6">
        <v>7841</v>
      </c>
      <c r="Q42" s="7">
        <v>0</v>
      </c>
      <c r="R42" s="8">
        <f t="shared" si="28"/>
        <v>7841</v>
      </c>
      <c r="S42" s="6">
        <v>0</v>
      </c>
      <c r="T42" s="7">
        <v>0</v>
      </c>
      <c r="U42" s="9">
        <f t="shared" si="29"/>
        <v>0</v>
      </c>
      <c r="V42" s="52">
        <f t="shared" si="7"/>
        <v>21694</v>
      </c>
      <c r="W42" s="53">
        <f t="shared" si="8"/>
        <v>10722</v>
      </c>
      <c r="X42" s="54">
        <f t="shared" si="6"/>
        <v>32416</v>
      </c>
    </row>
    <row r="43" spans="2:24" ht="30" customHeight="1">
      <c r="B43" s="82"/>
      <c r="C43" s="19" t="s">
        <v>43</v>
      </c>
      <c r="D43" s="6">
        <v>3314</v>
      </c>
      <c r="E43" s="7">
        <v>0</v>
      </c>
      <c r="F43" s="8">
        <f t="shared" si="14"/>
        <v>3314</v>
      </c>
      <c r="G43" s="6">
        <v>145</v>
      </c>
      <c r="H43" s="7">
        <v>455</v>
      </c>
      <c r="I43" s="8">
        <f t="shared" si="25"/>
        <v>600</v>
      </c>
      <c r="J43" s="6">
        <v>22</v>
      </c>
      <c r="K43" s="7">
        <v>651</v>
      </c>
      <c r="L43" s="8">
        <f t="shared" si="26"/>
        <v>673</v>
      </c>
      <c r="M43" s="6">
        <v>2</v>
      </c>
      <c r="N43" s="7">
        <v>243</v>
      </c>
      <c r="O43" s="8">
        <f t="shared" si="27"/>
        <v>245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3483</v>
      </c>
      <c r="W43" s="53">
        <f t="shared" si="8"/>
        <v>1349</v>
      </c>
      <c r="X43" s="54">
        <f t="shared" si="6"/>
        <v>4832</v>
      </c>
    </row>
    <row r="44" spans="2:24" ht="30" customHeight="1">
      <c r="B44" s="82"/>
      <c r="C44" s="20" t="s">
        <v>44</v>
      </c>
      <c r="D44" s="10">
        <v>7408</v>
      </c>
      <c r="E44" s="11">
        <v>0</v>
      </c>
      <c r="F44" s="8">
        <f t="shared" si="14"/>
        <v>7408</v>
      </c>
      <c r="G44" s="10">
        <v>2765</v>
      </c>
      <c r="H44" s="11">
        <v>1198</v>
      </c>
      <c r="I44" s="12">
        <f t="shared" si="25"/>
        <v>3963</v>
      </c>
      <c r="J44" s="10">
        <v>695</v>
      </c>
      <c r="K44" s="11">
        <v>0</v>
      </c>
      <c r="L44" s="12">
        <f t="shared" si="26"/>
        <v>695</v>
      </c>
      <c r="M44" s="10">
        <v>21</v>
      </c>
      <c r="N44" s="11">
        <v>211</v>
      </c>
      <c r="O44" s="12">
        <f t="shared" si="27"/>
        <v>232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10889</v>
      </c>
      <c r="W44" s="56">
        <f t="shared" si="8"/>
        <v>1409</v>
      </c>
      <c r="X44" s="57">
        <f t="shared" si="6"/>
        <v>12298</v>
      </c>
    </row>
    <row r="45" spans="2:24" ht="30" customHeight="1" thickBot="1">
      <c r="B45" s="83"/>
      <c r="C45" s="21" t="s">
        <v>28</v>
      </c>
      <c r="D45" s="14">
        <f>SUM(D40:D44)</f>
        <v>68222</v>
      </c>
      <c r="E45" s="15">
        <f>SUM(E40:E44)</f>
        <v>600</v>
      </c>
      <c r="F45" s="16">
        <f>SUM(D45:E45)</f>
        <v>68822</v>
      </c>
      <c r="G45" s="14">
        <f>SUM(G40:G44)</f>
        <v>10608</v>
      </c>
      <c r="H45" s="15">
        <f>SUM(H40:H44)</f>
        <v>17388</v>
      </c>
      <c r="I45" s="16">
        <f t="shared" si="25"/>
        <v>27996</v>
      </c>
      <c r="J45" s="14">
        <f>SUM(J40:J44)</f>
        <v>4161</v>
      </c>
      <c r="K45" s="15">
        <f>SUM(K40:K44)</f>
        <v>5059</v>
      </c>
      <c r="L45" s="16">
        <f t="shared" si="26"/>
        <v>9220</v>
      </c>
      <c r="M45" s="14">
        <f>SUM(M40:M44)</f>
        <v>387</v>
      </c>
      <c r="N45" s="15">
        <f>SUM(N40:N44)</f>
        <v>6449</v>
      </c>
      <c r="O45" s="16">
        <f t="shared" si="27"/>
        <v>6836</v>
      </c>
      <c r="P45" s="14">
        <f>SUM(P40:P44)</f>
        <v>10648</v>
      </c>
      <c r="Q45" s="15">
        <f>SUM(Q40:Q44)</f>
        <v>3000</v>
      </c>
      <c r="R45" s="16">
        <f t="shared" si="28"/>
        <v>13648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94026</v>
      </c>
      <c r="W45" s="59">
        <f t="shared" si="8"/>
        <v>32496</v>
      </c>
      <c r="X45" s="60">
        <f t="shared" si="6"/>
        <v>126522</v>
      </c>
    </row>
    <row r="46" spans="2:24" ht="30" customHeight="1">
      <c r="B46" s="81" t="s">
        <v>62</v>
      </c>
      <c r="C46" s="18" t="s">
        <v>45</v>
      </c>
      <c r="D46" s="2">
        <v>4350</v>
      </c>
      <c r="E46" s="3">
        <v>0</v>
      </c>
      <c r="F46" s="8">
        <f t="shared" si="14"/>
        <v>4350</v>
      </c>
      <c r="G46" s="2">
        <v>56</v>
      </c>
      <c r="H46" s="3">
        <v>737</v>
      </c>
      <c r="I46" s="4">
        <f t="shared" si="25"/>
        <v>793</v>
      </c>
      <c r="J46" s="2">
        <v>614</v>
      </c>
      <c r="K46" s="3">
        <v>1129</v>
      </c>
      <c r="L46" s="4">
        <f t="shared" si="26"/>
        <v>1743</v>
      </c>
      <c r="M46" s="2">
        <v>0</v>
      </c>
      <c r="N46" s="3">
        <v>255</v>
      </c>
      <c r="O46" s="4">
        <f t="shared" si="27"/>
        <v>255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5020</v>
      </c>
      <c r="W46" s="50">
        <f t="shared" si="8"/>
        <v>2121</v>
      </c>
      <c r="X46" s="51">
        <f t="shared" si="6"/>
        <v>7141</v>
      </c>
    </row>
    <row r="47" spans="2:24" ht="30" customHeight="1">
      <c r="B47" s="82"/>
      <c r="C47" s="19" t="s">
        <v>46</v>
      </c>
      <c r="D47" s="6">
        <v>14533</v>
      </c>
      <c r="E47" s="7">
        <v>0</v>
      </c>
      <c r="F47" s="8">
        <f t="shared" si="14"/>
        <v>14533</v>
      </c>
      <c r="G47" s="6">
        <v>1111</v>
      </c>
      <c r="H47" s="7">
        <v>2749</v>
      </c>
      <c r="I47" s="8">
        <f t="shared" si="25"/>
        <v>3860</v>
      </c>
      <c r="J47" s="6">
        <v>235</v>
      </c>
      <c r="K47" s="7">
        <v>0</v>
      </c>
      <c r="L47" s="8">
        <f t="shared" si="26"/>
        <v>235</v>
      </c>
      <c r="M47" s="6">
        <v>38</v>
      </c>
      <c r="N47" s="7">
        <v>517</v>
      </c>
      <c r="O47" s="8">
        <f t="shared" si="27"/>
        <v>555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15917</v>
      </c>
      <c r="W47" s="53">
        <f t="shared" si="8"/>
        <v>3266</v>
      </c>
      <c r="X47" s="54">
        <f t="shared" si="6"/>
        <v>19183</v>
      </c>
    </row>
    <row r="48" spans="2:24" ht="30" customHeight="1">
      <c r="B48" s="82"/>
      <c r="C48" s="19" t="s">
        <v>47</v>
      </c>
      <c r="D48" s="6">
        <v>16662</v>
      </c>
      <c r="E48" s="7">
        <v>0</v>
      </c>
      <c r="F48" s="8">
        <f t="shared" si="14"/>
        <v>16662</v>
      </c>
      <c r="G48" s="6">
        <v>2983</v>
      </c>
      <c r="H48" s="7">
        <v>3307</v>
      </c>
      <c r="I48" s="8">
        <f t="shared" si="25"/>
        <v>6290</v>
      </c>
      <c r="J48" s="6">
        <v>0</v>
      </c>
      <c r="K48" s="7">
        <v>493</v>
      </c>
      <c r="L48" s="8">
        <f t="shared" si="26"/>
        <v>493</v>
      </c>
      <c r="M48" s="6">
        <v>23</v>
      </c>
      <c r="N48" s="7">
        <v>1320</v>
      </c>
      <c r="O48" s="8">
        <f t="shared" si="27"/>
        <v>1343</v>
      </c>
      <c r="P48" s="6">
        <v>1755</v>
      </c>
      <c r="Q48" s="7">
        <v>300</v>
      </c>
      <c r="R48" s="8">
        <f t="shared" si="28"/>
        <v>2055</v>
      </c>
      <c r="S48" s="6">
        <v>0</v>
      </c>
      <c r="T48" s="7">
        <v>0</v>
      </c>
      <c r="U48" s="9">
        <f t="shared" si="29"/>
        <v>0</v>
      </c>
      <c r="V48" s="52">
        <f t="shared" si="7"/>
        <v>21423</v>
      </c>
      <c r="W48" s="53">
        <f t="shared" si="8"/>
        <v>5420</v>
      </c>
      <c r="X48" s="54">
        <f t="shared" si="6"/>
        <v>26843</v>
      </c>
    </row>
    <row r="49" spans="2:24" ht="30" customHeight="1">
      <c r="B49" s="82"/>
      <c r="C49" s="20" t="s">
        <v>48</v>
      </c>
      <c r="D49" s="10">
        <v>5532</v>
      </c>
      <c r="E49" s="11">
        <v>0</v>
      </c>
      <c r="F49" s="8">
        <f t="shared" si="14"/>
        <v>5532</v>
      </c>
      <c r="G49" s="10">
        <v>150</v>
      </c>
      <c r="H49" s="11">
        <v>139</v>
      </c>
      <c r="I49" s="12">
        <f t="shared" si="25"/>
        <v>289</v>
      </c>
      <c r="J49" s="10">
        <v>0</v>
      </c>
      <c r="K49" s="11">
        <v>1852</v>
      </c>
      <c r="L49" s="12">
        <f t="shared" si="26"/>
        <v>1852</v>
      </c>
      <c r="M49" s="10">
        <v>48</v>
      </c>
      <c r="N49" s="11">
        <v>524</v>
      </c>
      <c r="O49" s="12">
        <f t="shared" si="27"/>
        <v>572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5730</v>
      </c>
      <c r="W49" s="56">
        <f t="shared" si="8"/>
        <v>2515</v>
      </c>
      <c r="X49" s="57">
        <f t="shared" si="6"/>
        <v>8245</v>
      </c>
    </row>
    <row r="50" spans="2:24" ht="30" customHeight="1" thickBot="1">
      <c r="B50" s="83"/>
      <c r="C50" s="21" t="s">
        <v>28</v>
      </c>
      <c r="D50" s="14">
        <f>SUM(D46:D49)</f>
        <v>41077</v>
      </c>
      <c r="E50" s="15">
        <f>SUM(E46:E49)</f>
        <v>0</v>
      </c>
      <c r="F50" s="16">
        <f>SUM(D50:E50)</f>
        <v>41077</v>
      </c>
      <c r="G50" s="14">
        <f>SUM(G46:G49)</f>
        <v>4300</v>
      </c>
      <c r="H50" s="15">
        <f>SUM(H46:H49)</f>
        <v>6932</v>
      </c>
      <c r="I50" s="16">
        <f t="shared" si="25"/>
        <v>11232</v>
      </c>
      <c r="J50" s="14">
        <f>SUM(J46:J49)</f>
        <v>849</v>
      </c>
      <c r="K50" s="15">
        <f>SUM(K46:K49)</f>
        <v>3474</v>
      </c>
      <c r="L50" s="16">
        <f t="shared" si="26"/>
        <v>4323</v>
      </c>
      <c r="M50" s="14">
        <f>SUM(M46:M49)</f>
        <v>109</v>
      </c>
      <c r="N50" s="15">
        <f>SUM(N46:N49)</f>
        <v>2616</v>
      </c>
      <c r="O50" s="16">
        <f t="shared" si="27"/>
        <v>2725</v>
      </c>
      <c r="P50" s="14">
        <f>SUM(P46:P49)</f>
        <v>1755</v>
      </c>
      <c r="Q50" s="15">
        <f>SUM(Q46:Q49)</f>
        <v>300</v>
      </c>
      <c r="R50" s="16">
        <f t="shared" si="28"/>
        <v>2055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48090</v>
      </c>
      <c r="W50" s="59">
        <f t="shared" si="8"/>
        <v>13322</v>
      </c>
      <c r="X50" s="60">
        <f t="shared" si="6"/>
        <v>61412</v>
      </c>
    </row>
    <row r="51" spans="2:24" ht="30" customHeight="1">
      <c r="B51" s="81" t="s">
        <v>63</v>
      </c>
      <c r="C51" s="18" t="s">
        <v>49</v>
      </c>
      <c r="D51" s="2">
        <v>49195</v>
      </c>
      <c r="E51" s="3">
        <v>0</v>
      </c>
      <c r="F51" s="8">
        <f t="shared" si="14"/>
        <v>49195</v>
      </c>
      <c r="G51" s="2">
        <v>5985</v>
      </c>
      <c r="H51" s="3">
        <v>8358</v>
      </c>
      <c r="I51" s="4">
        <f aca="true" t="shared" si="30" ref="I51:I58">SUM(G51:H51)</f>
        <v>14343</v>
      </c>
      <c r="J51" s="2">
        <v>144</v>
      </c>
      <c r="K51" s="3">
        <v>5604</v>
      </c>
      <c r="L51" s="4">
        <f aca="true" t="shared" si="31" ref="L51:L58">SUM(J51:K51)</f>
        <v>5748</v>
      </c>
      <c r="M51" s="2">
        <v>173</v>
      </c>
      <c r="N51" s="3">
        <v>5054</v>
      </c>
      <c r="O51" s="5">
        <f aca="true" t="shared" si="32" ref="O51:O58">SUM(M51:N51)</f>
        <v>5227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55497</v>
      </c>
      <c r="W51" s="50">
        <f t="shared" si="8"/>
        <v>19016</v>
      </c>
      <c r="X51" s="51">
        <f t="shared" si="6"/>
        <v>74513</v>
      </c>
    </row>
    <row r="52" spans="2:24" ht="30" customHeight="1">
      <c r="B52" s="82"/>
      <c r="C52" s="19" t="s">
        <v>50</v>
      </c>
      <c r="D52" s="6">
        <v>10854</v>
      </c>
      <c r="E52" s="7">
        <v>0</v>
      </c>
      <c r="F52" s="8">
        <f t="shared" si="14"/>
        <v>10854</v>
      </c>
      <c r="G52" s="6">
        <v>1441</v>
      </c>
      <c r="H52" s="7">
        <v>1874</v>
      </c>
      <c r="I52" s="8">
        <f t="shared" si="30"/>
        <v>3315</v>
      </c>
      <c r="J52" s="6">
        <v>0</v>
      </c>
      <c r="K52" s="7">
        <v>853</v>
      </c>
      <c r="L52" s="8">
        <f t="shared" si="31"/>
        <v>853</v>
      </c>
      <c r="M52" s="6">
        <v>278</v>
      </c>
      <c r="N52" s="7">
        <v>1230</v>
      </c>
      <c r="O52" s="9">
        <f t="shared" si="32"/>
        <v>1508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12573</v>
      </c>
      <c r="W52" s="53">
        <f t="shared" si="8"/>
        <v>3957</v>
      </c>
      <c r="X52" s="54">
        <f t="shared" si="6"/>
        <v>16530</v>
      </c>
    </row>
    <row r="53" spans="2:24" ht="30" customHeight="1">
      <c r="B53" s="82"/>
      <c r="C53" s="19" t="s">
        <v>51</v>
      </c>
      <c r="D53" s="6">
        <v>15868</v>
      </c>
      <c r="E53" s="7">
        <v>0</v>
      </c>
      <c r="F53" s="8">
        <f t="shared" si="14"/>
        <v>15868</v>
      </c>
      <c r="G53" s="6">
        <v>648</v>
      </c>
      <c r="H53" s="7">
        <v>2115</v>
      </c>
      <c r="I53" s="8">
        <f t="shared" si="30"/>
        <v>2763</v>
      </c>
      <c r="J53" s="6">
        <v>1045</v>
      </c>
      <c r="K53" s="7">
        <v>480</v>
      </c>
      <c r="L53" s="8">
        <f t="shared" si="31"/>
        <v>1525</v>
      </c>
      <c r="M53" s="6">
        <v>52</v>
      </c>
      <c r="N53" s="7">
        <v>730</v>
      </c>
      <c r="O53" s="9">
        <f t="shared" si="32"/>
        <v>782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17613</v>
      </c>
      <c r="W53" s="53">
        <f t="shared" si="8"/>
        <v>3325</v>
      </c>
      <c r="X53" s="54">
        <f t="shared" si="6"/>
        <v>20938</v>
      </c>
    </row>
    <row r="54" spans="2:24" ht="30" customHeight="1">
      <c r="B54" s="82"/>
      <c r="C54" s="19" t="s">
        <v>52</v>
      </c>
      <c r="D54" s="6">
        <v>12430</v>
      </c>
      <c r="E54" s="7">
        <v>0</v>
      </c>
      <c r="F54" s="8">
        <f t="shared" si="14"/>
        <v>12430</v>
      </c>
      <c r="G54" s="6">
        <v>349</v>
      </c>
      <c r="H54" s="7">
        <v>1530</v>
      </c>
      <c r="I54" s="8">
        <f t="shared" si="30"/>
        <v>1879</v>
      </c>
      <c r="J54" s="6">
        <v>623</v>
      </c>
      <c r="K54" s="7">
        <v>169</v>
      </c>
      <c r="L54" s="8">
        <f t="shared" si="31"/>
        <v>792</v>
      </c>
      <c r="M54" s="6">
        <v>145</v>
      </c>
      <c r="N54" s="7">
        <v>1476</v>
      </c>
      <c r="O54" s="9">
        <f t="shared" si="32"/>
        <v>1621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13547</v>
      </c>
      <c r="W54" s="53">
        <f t="shared" si="8"/>
        <v>3175</v>
      </c>
      <c r="X54" s="54">
        <f t="shared" si="6"/>
        <v>16722</v>
      </c>
    </row>
    <row r="55" spans="2:24" ht="30" customHeight="1">
      <c r="B55" s="82"/>
      <c r="C55" s="19" t="s">
        <v>53</v>
      </c>
      <c r="D55" s="6">
        <v>26925</v>
      </c>
      <c r="E55" s="7">
        <v>0</v>
      </c>
      <c r="F55" s="8">
        <f t="shared" si="14"/>
        <v>26925</v>
      </c>
      <c r="G55" s="6">
        <v>2063</v>
      </c>
      <c r="H55" s="7">
        <v>3339</v>
      </c>
      <c r="I55" s="8">
        <f t="shared" si="30"/>
        <v>5402</v>
      </c>
      <c r="J55" s="6">
        <v>0</v>
      </c>
      <c r="K55" s="7">
        <v>18</v>
      </c>
      <c r="L55" s="8">
        <f t="shared" si="31"/>
        <v>18</v>
      </c>
      <c r="M55" s="6">
        <v>128</v>
      </c>
      <c r="N55" s="7">
        <v>932</v>
      </c>
      <c r="O55" s="9">
        <f t="shared" si="32"/>
        <v>1060</v>
      </c>
      <c r="P55" s="40">
        <v>4592</v>
      </c>
      <c r="Q55" s="37">
        <v>3302</v>
      </c>
      <c r="R55" s="8">
        <f t="shared" si="33"/>
        <v>7894</v>
      </c>
      <c r="S55" s="6">
        <v>0</v>
      </c>
      <c r="T55" s="7">
        <v>0</v>
      </c>
      <c r="U55" s="9">
        <f t="shared" si="34"/>
        <v>0</v>
      </c>
      <c r="V55" s="52">
        <f t="shared" si="7"/>
        <v>33708</v>
      </c>
      <c r="W55" s="53">
        <f t="shared" si="8"/>
        <v>7591</v>
      </c>
      <c r="X55" s="54">
        <f t="shared" si="6"/>
        <v>41299</v>
      </c>
    </row>
    <row r="56" spans="2:24" ht="30" customHeight="1">
      <c r="B56" s="82"/>
      <c r="C56" s="19" t="s">
        <v>54</v>
      </c>
      <c r="D56" s="6">
        <v>9101</v>
      </c>
      <c r="E56" s="7">
        <v>38</v>
      </c>
      <c r="F56" s="8">
        <f t="shared" si="14"/>
        <v>9139</v>
      </c>
      <c r="G56" s="6">
        <v>432</v>
      </c>
      <c r="H56" s="7">
        <v>165</v>
      </c>
      <c r="I56" s="8">
        <f t="shared" si="30"/>
        <v>597</v>
      </c>
      <c r="J56" s="6">
        <v>137</v>
      </c>
      <c r="K56" s="7">
        <v>49</v>
      </c>
      <c r="L56" s="8">
        <f t="shared" si="31"/>
        <v>186</v>
      </c>
      <c r="M56" s="6">
        <v>46</v>
      </c>
      <c r="N56" s="7">
        <v>455</v>
      </c>
      <c r="O56" s="9">
        <f t="shared" si="32"/>
        <v>501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9716</v>
      </c>
      <c r="W56" s="53">
        <f t="shared" si="8"/>
        <v>707</v>
      </c>
      <c r="X56" s="54">
        <f t="shared" si="6"/>
        <v>10423</v>
      </c>
    </row>
    <row r="57" spans="2:24" ht="30" customHeight="1">
      <c r="B57" s="82"/>
      <c r="C57" s="19" t="s">
        <v>55</v>
      </c>
      <c r="D57" s="6">
        <v>18245</v>
      </c>
      <c r="E57" s="7">
        <v>0</v>
      </c>
      <c r="F57" s="8">
        <f t="shared" si="14"/>
        <v>18245</v>
      </c>
      <c r="G57" s="6">
        <v>961</v>
      </c>
      <c r="H57" s="7">
        <v>1320</v>
      </c>
      <c r="I57" s="8">
        <f t="shared" si="30"/>
        <v>2281</v>
      </c>
      <c r="J57" s="6">
        <v>606</v>
      </c>
      <c r="K57" s="7">
        <v>1</v>
      </c>
      <c r="L57" s="8">
        <f t="shared" si="31"/>
        <v>607</v>
      </c>
      <c r="M57" s="6">
        <v>160</v>
      </c>
      <c r="N57" s="7">
        <v>1290</v>
      </c>
      <c r="O57" s="9">
        <f t="shared" si="32"/>
        <v>1450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19972</v>
      </c>
      <c r="W57" s="53">
        <f t="shared" si="8"/>
        <v>2611</v>
      </c>
      <c r="X57" s="54">
        <f t="shared" si="6"/>
        <v>22583</v>
      </c>
    </row>
    <row r="58" spans="2:24" ht="30" customHeight="1">
      <c r="B58" s="82"/>
      <c r="C58" s="20" t="s">
        <v>56</v>
      </c>
      <c r="D58" s="10">
        <v>10777</v>
      </c>
      <c r="E58" s="11">
        <v>0</v>
      </c>
      <c r="F58" s="8">
        <f t="shared" si="14"/>
        <v>10777</v>
      </c>
      <c r="G58" s="10">
        <v>0</v>
      </c>
      <c r="H58" s="11">
        <v>463</v>
      </c>
      <c r="I58" s="12">
        <f t="shared" si="30"/>
        <v>463</v>
      </c>
      <c r="J58" s="10">
        <v>0</v>
      </c>
      <c r="K58" s="11">
        <v>868</v>
      </c>
      <c r="L58" s="12">
        <f t="shared" si="31"/>
        <v>868</v>
      </c>
      <c r="M58" s="10">
        <v>0</v>
      </c>
      <c r="N58" s="11">
        <v>3641</v>
      </c>
      <c r="O58" s="13">
        <f t="shared" si="32"/>
        <v>3641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10777</v>
      </c>
      <c r="W58" s="56">
        <f t="shared" si="8"/>
        <v>4972</v>
      </c>
      <c r="X58" s="57">
        <f t="shared" si="6"/>
        <v>15749</v>
      </c>
    </row>
    <row r="59" spans="2:24" ht="30" customHeight="1" thickBot="1">
      <c r="B59" s="83"/>
      <c r="C59" s="21" t="s">
        <v>28</v>
      </c>
      <c r="D59" s="14">
        <f>SUM(D51:D58)</f>
        <v>153395</v>
      </c>
      <c r="E59" s="15">
        <f>SUM(E51:E58)</f>
        <v>38</v>
      </c>
      <c r="F59" s="16">
        <f>SUM(D59:E59)</f>
        <v>153433</v>
      </c>
      <c r="G59" s="14">
        <f>SUM(G51:G58)</f>
        <v>11879</v>
      </c>
      <c r="H59" s="15">
        <f>SUM(H51:H58)</f>
        <v>19164</v>
      </c>
      <c r="I59" s="16">
        <f>SUM(G59:H59)</f>
        <v>31043</v>
      </c>
      <c r="J59" s="14">
        <f>SUM(J51:J58)</f>
        <v>2555</v>
      </c>
      <c r="K59" s="15">
        <f>SUM(K51:K58)</f>
        <v>8042</v>
      </c>
      <c r="L59" s="16">
        <f>SUM(J59:K59)</f>
        <v>10597</v>
      </c>
      <c r="M59" s="14">
        <f>SUM(M51:M58)</f>
        <v>982</v>
      </c>
      <c r="N59" s="15">
        <f>SUM(N51:N58)</f>
        <v>14808</v>
      </c>
      <c r="O59" s="16">
        <f>SUM(M59:N59)</f>
        <v>15790</v>
      </c>
      <c r="P59" s="14">
        <f>SUM(P51:P58)</f>
        <v>4592</v>
      </c>
      <c r="Q59" s="15">
        <f>SUM(Q51:Q58)</f>
        <v>3302</v>
      </c>
      <c r="R59" s="16">
        <f>SUM(P59:Q59)</f>
        <v>7894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173403</v>
      </c>
      <c r="W59" s="59">
        <f t="shared" si="8"/>
        <v>45354</v>
      </c>
      <c r="X59" s="60">
        <f t="shared" si="6"/>
        <v>218757</v>
      </c>
    </row>
    <row r="60" spans="2:24" ht="36.75" customHeight="1" thickBot="1">
      <c r="B60" s="79" t="s">
        <v>9</v>
      </c>
      <c r="C60" s="80"/>
      <c r="D60" s="26">
        <f>SUM(D59,D50,D45,D39,D31,D25,D13,D6)</f>
        <v>1037033</v>
      </c>
      <c r="E60" s="27">
        <f>SUM(E59,E50,E45,E39,E31,E25,E13,E6)</f>
        <v>1738</v>
      </c>
      <c r="F60" s="28">
        <f>SUM(D60:E60)</f>
        <v>1038771</v>
      </c>
      <c r="G60" s="26">
        <f>SUM(G59,G50,G45,G39,G31,G25,G13,G6)</f>
        <v>113032</v>
      </c>
      <c r="H60" s="27">
        <f>SUM(H59,H50,H45,H39,H31,H25,H13,H6)</f>
        <v>255494</v>
      </c>
      <c r="I60" s="28">
        <f>SUM(G60:H60)</f>
        <v>368526</v>
      </c>
      <c r="J60" s="26">
        <f>SUM(J59,J50,J45,J39,J31,J25,J13,J6)</f>
        <v>59045</v>
      </c>
      <c r="K60" s="27">
        <f>SUM(K59,K50,K45,K39,K31,K25,K13,K6)</f>
        <v>98953</v>
      </c>
      <c r="L60" s="28">
        <f>SUM(J60:K60)</f>
        <v>157998</v>
      </c>
      <c r="M60" s="26">
        <f>SUM(M59,M50,M45,M39,M31,M25,M13,M6)</f>
        <v>10061</v>
      </c>
      <c r="N60" s="27">
        <f>SUM(N59,N50,N45,N39,N31,N25,N13,N6)</f>
        <v>124681</v>
      </c>
      <c r="O60" s="28">
        <f>SUM(M60:N60)</f>
        <v>134742</v>
      </c>
      <c r="P60" s="26">
        <f>SUM(P59,P50,P45,P39,P31,P25,P13,P6)</f>
        <v>99192</v>
      </c>
      <c r="Q60" s="27">
        <f>SUM(Q59,Q50,Q45,Q39,Q31,Q25,Q13,Q6)</f>
        <v>43646</v>
      </c>
      <c r="R60" s="28">
        <f>SUM(P60:Q60)</f>
        <v>142838</v>
      </c>
      <c r="S60" s="26">
        <f>SUM(S59,S50,S45,S39,S31,S25,S13,S6)</f>
        <v>30908</v>
      </c>
      <c r="T60" s="27">
        <f>SUM(T59,T50,T45,T39,T31,T25,T13,T6)</f>
        <v>11698</v>
      </c>
      <c r="U60" s="29">
        <f>SUM(S60:T60)</f>
        <v>42606</v>
      </c>
      <c r="V60" s="43">
        <f>SUM(V59,V50,V45,V39,V31,V25,V13,V6)</f>
        <v>1349271</v>
      </c>
      <c r="W60" s="44">
        <f>SUM(W59,W50,W45,W39,W31,W25,W13,W6)</f>
        <v>536210</v>
      </c>
      <c r="X60" s="45">
        <f>SUM(V60:W60)</f>
        <v>1885481</v>
      </c>
    </row>
    <row r="62" ht="13.5">
      <c r="X62" s="61">
        <f>X59+X50+X45+X39+X31+X25+X13+X6</f>
        <v>1885481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2005-05-18T05:25:02Z</cp:lastPrinted>
  <dcterms:created xsi:type="dcterms:W3CDTF">2002-10-28T06:03:30Z</dcterms:created>
  <dcterms:modified xsi:type="dcterms:W3CDTF">2005-05-18T05:25:33Z</dcterms:modified>
  <cp:category/>
  <cp:version/>
  <cp:contentType/>
  <cp:contentStatus/>
</cp:coreProperties>
</file>