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<sst xmlns="http://schemas.openxmlformats.org/spreadsheetml/2006/main" count="94" uniqueCount="70">
  <si>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</si>
  <si>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</si>
  <si>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</si>
  <si>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</si>
  <si>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</si>
  <si>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</si>
  <si>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</si>
  <si>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</si>
  <si>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</si>
  <si>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</si>
  <si>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</si>
  <si>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</si>
  <si>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</si>
  <si>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</si>
  <si>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</si>
  <si>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</si>
  <si>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</si>
  <si>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</si>
  <si>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</si>
  <si>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</si>
  <si>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</si>
  <si>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</si>
  <si>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</si>
  <si>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</si>
  <si>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</si>
  <si>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</si>
  <si>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</si>
  <si>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</si>
  <si>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</si>
  <si>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</si>
  <si>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</si>
  <si>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</si>
  <si>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</si>
  <si>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</si>
  <si>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</si>
  <si>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</si>
  <si>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</si>
  <si>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</si>
  <si>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</si>
  <si>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</si>
  <si>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</si>
  <si>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</si>
  <si>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</si>
  <si>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</si>
  <si>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</si>
  <si>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</si>
  <si>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</si>
  <si>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</si>
  <si>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</si>
  <si>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</si>
  <si>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</si>
  <si>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</si>
  <si>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</si>
  <si>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</si>
  <si>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</si>
  <si>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</si>
  <si>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</si>
  <si>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</si>
  <si>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</si>
  <si>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</si>
  <si>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</si>
  <si>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</si>
  <si>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</si>
  <si>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</si>
  <si>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</si>
  <si>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</si>
  <si>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</si>
  <si>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</si>
  <si>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</si>
  <si>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2005年2月  LPガス都道府県別販売量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</si>
</sst>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255"/>
    </xf>
    <xf numFmtId="0" fontId="5" fillId="2" borderId="26" xfId="0" applyFont="1" applyFill="1" applyBorder="1" applyAlignment="1">
      <alignment horizontal="center" vertical="center" textRotation="255"/>
    </xf>
    <xf numFmtId="0" fontId="5" fillId="2" borderId="27" xfId="0" applyFont="1" applyFill="1" applyBorder="1" applyAlignment="1">
      <alignment horizontal="center" vertical="center" textRotation="255"/>
    </xf>
    <xf numFmtId="38" fontId="3" fillId="2" borderId="28" xfId="16" applyNumberFormat="1" applyFont="1" applyFill="1" applyBorder="1" applyAlignment="1">
      <alignment vertical="center"/>
    </xf>
    <xf numFmtId="38" fontId="3" fillId="2" borderId="29" xfId="16" applyNumberFormat="1" applyFont="1" applyFill="1" applyBorder="1" applyAlignment="1">
      <alignment vertical="center"/>
    </xf>
    <xf numFmtId="38" fontId="3" fillId="2" borderId="17" xfId="16" applyNumberFormat="1" applyFont="1" applyFill="1" applyBorder="1" applyAlignment="1">
      <alignment vertical="center"/>
    </xf>
    <xf numFmtId="38" fontId="3" fillId="2" borderId="30" xfId="16" applyNumberFormat="1" applyFont="1" applyFill="1" applyBorder="1" applyAlignment="1">
      <alignment vertical="center"/>
    </xf>
    <xf numFmtId="38" fontId="11" fillId="2" borderId="31" xfId="16" applyNumberFormat="1" applyFont="1" applyFill="1" applyBorder="1" applyAlignment="1">
      <alignment vertical="center"/>
    </xf>
    <xf numFmtId="38" fontId="11" fillId="2" borderId="29" xfId="16" applyNumberFormat="1" applyFont="1" applyFill="1" applyBorder="1" applyAlignment="1">
      <alignment vertical="center"/>
    </xf>
    <xf numFmtId="38" fontId="11" fillId="2" borderId="32" xfId="16" applyNumberFormat="1" applyFont="1" applyFill="1" applyBorder="1" applyAlignment="1">
      <alignment vertical="center"/>
    </xf>
    <xf numFmtId="38" fontId="3" fillId="0" borderId="33" xfId="16" applyNumberFormat="1" applyFont="1" applyBorder="1" applyAlignment="1">
      <alignment vertical="center"/>
    </xf>
    <xf numFmtId="38" fontId="3" fillId="0" borderId="34" xfId="16" applyNumberFormat="1" applyFont="1" applyBorder="1" applyAlignment="1">
      <alignment vertical="center"/>
    </xf>
    <xf numFmtId="38" fontId="3" fillId="0" borderId="35" xfId="16" applyNumberFormat="1" applyFont="1" applyBorder="1" applyAlignment="1">
      <alignment vertical="center"/>
    </xf>
    <xf numFmtId="38" fontId="3" fillId="0" borderId="36" xfId="16" applyNumberFormat="1" applyFont="1" applyBorder="1" applyAlignment="1">
      <alignment vertical="center"/>
    </xf>
    <xf numFmtId="38" fontId="3" fillId="0" borderId="37" xfId="16" applyNumberFormat="1" applyFont="1" applyBorder="1" applyAlignment="1">
      <alignment vertical="center"/>
    </xf>
    <xf numFmtId="38" fontId="11" fillId="0" borderId="38" xfId="16" applyNumberFormat="1" applyFont="1" applyBorder="1" applyAlignment="1">
      <alignment vertical="center"/>
    </xf>
    <xf numFmtId="38" fontId="11" fillId="0" borderId="34" xfId="16" applyNumberFormat="1" applyFont="1" applyBorder="1" applyAlignment="1">
      <alignment vertical="center"/>
    </xf>
    <xf numFmtId="38" fontId="11" fillId="0" borderId="39" xfId="16" applyNumberFormat="1" applyFont="1" applyBorder="1" applyAlignment="1">
      <alignment vertical="center"/>
    </xf>
    <xf numFmtId="38" fontId="3" fillId="0" borderId="40" xfId="16" applyNumberFormat="1" applyFont="1" applyBorder="1" applyAlignment="1">
      <alignment vertical="center"/>
    </xf>
    <xf numFmtId="38" fontId="3" fillId="0" borderId="41" xfId="16" applyNumberFormat="1" applyFont="1" applyBorder="1" applyAlignment="1">
      <alignment vertical="center"/>
    </xf>
    <xf numFmtId="38" fontId="3" fillId="0" borderId="42" xfId="16" applyNumberFormat="1" applyFont="1" applyBorder="1" applyAlignment="1">
      <alignment vertical="center"/>
    </xf>
    <xf numFmtId="38" fontId="3" fillId="0" borderId="43" xfId="16" applyNumberFormat="1" applyFont="1" applyBorder="1" applyAlignment="1">
      <alignment vertical="center"/>
    </xf>
    <xf numFmtId="38" fontId="3" fillId="0" borderId="44" xfId="16" applyNumberFormat="1" applyFont="1" applyBorder="1" applyAlignment="1">
      <alignment vertical="center"/>
    </xf>
    <xf numFmtId="38" fontId="11" fillId="0" borderId="45" xfId="16" applyNumberFormat="1" applyFont="1" applyBorder="1" applyAlignment="1">
      <alignment vertical="center"/>
    </xf>
    <xf numFmtId="38" fontId="11" fillId="0" borderId="41" xfId="16" applyNumberFormat="1" applyFont="1" applyBorder="1" applyAlignment="1">
      <alignment vertical="center"/>
    </xf>
    <xf numFmtId="38" fontId="11" fillId="0" borderId="46" xfId="16" applyNumberFormat="1" applyFont="1" applyBorder="1" applyAlignment="1">
      <alignment vertical="center"/>
    </xf>
    <xf numFmtId="38" fontId="3" fillId="0" borderId="47" xfId="16" applyNumberFormat="1" applyFont="1" applyBorder="1" applyAlignment="1">
      <alignment vertical="center"/>
    </xf>
    <xf numFmtId="38" fontId="3" fillId="0" borderId="48" xfId="16" applyNumberFormat="1" applyFont="1" applyBorder="1" applyAlignment="1">
      <alignment vertical="center"/>
    </xf>
    <xf numFmtId="38" fontId="3" fillId="0" borderId="49" xfId="16" applyNumberFormat="1" applyFont="1" applyBorder="1" applyAlignment="1">
      <alignment vertical="center"/>
    </xf>
    <xf numFmtId="38" fontId="3" fillId="0" borderId="50" xfId="16" applyNumberFormat="1" applyFont="1" applyBorder="1" applyAlignment="1">
      <alignment vertical="center"/>
    </xf>
    <xf numFmtId="38" fontId="3" fillId="0" borderId="51" xfId="16" applyNumberFormat="1" applyFont="1" applyBorder="1" applyAlignment="1">
      <alignment vertical="center"/>
    </xf>
    <xf numFmtId="38" fontId="11" fillId="0" borderId="52" xfId="16" applyNumberFormat="1" applyFont="1" applyBorder="1" applyAlignment="1">
      <alignment vertical="center"/>
    </xf>
    <xf numFmtId="38" fontId="11" fillId="0" borderId="48" xfId="16" applyNumberFormat="1" applyFont="1" applyBorder="1" applyAlignment="1">
      <alignment vertical="center"/>
    </xf>
    <xf numFmtId="38" fontId="11" fillId="0" borderId="53" xfId="16" applyNumberFormat="1" applyFont="1" applyBorder="1" applyAlignment="1">
      <alignment vertical="center"/>
    </xf>
    <xf numFmtId="38" fontId="3" fillId="2" borderId="5" xfId="16" applyNumberFormat="1" applyFont="1" applyFill="1" applyBorder="1" applyAlignment="1">
      <alignment vertical="center"/>
    </xf>
    <xf numFmtId="38" fontId="3" fillId="2" borderId="6" xfId="16" applyNumberFormat="1" applyFont="1" applyFill="1" applyBorder="1" applyAlignment="1">
      <alignment vertical="center"/>
    </xf>
    <xf numFmtId="38" fontId="3" fillId="2" borderId="7" xfId="16" applyNumberFormat="1" applyFont="1" applyFill="1" applyBorder="1" applyAlignment="1">
      <alignment vertical="center"/>
    </xf>
    <xf numFmtId="38" fontId="3" fillId="2" borderId="8" xfId="16" applyNumberFormat="1" applyFont="1" applyFill="1" applyBorder="1" applyAlignment="1">
      <alignment vertical="center"/>
    </xf>
    <xf numFmtId="38" fontId="11" fillId="2" borderId="54" xfId="16" applyNumberFormat="1" applyFont="1" applyFill="1" applyBorder="1" applyAlignment="1">
      <alignment vertical="center"/>
    </xf>
    <xf numFmtId="38" fontId="11" fillId="2" borderId="6" xfId="16" applyNumberFormat="1" applyFont="1" applyFill="1" applyBorder="1" applyAlignment="1">
      <alignment vertical="center"/>
    </xf>
    <xf numFmtId="38" fontId="11" fillId="2" borderId="55" xfId="16" applyNumberFormat="1" applyFont="1" applyFill="1" applyBorder="1" applyAlignment="1">
      <alignment vertical="center"/>
    </xf>
    <xf numFmtId="38" fontId="3" fillId="0" borderId="56" xfId="0" applyNumberFormat="1" applyFont="1" applyFill="1" applyBorder="1" applyAlignment="1" applyProtection="1">
      <alignment vertical="center"/>
      <protection locked="0"/>
    </xf>
    <xf numFmtId="38" fontId="3" fillId="0" borderId="57" xfId="0" applyNumberFormat="1" applyFont="1" applyFill="1" applyBorder="1" applyAlignment="1" applyProtection="1">
      <alignment vertical="center"/>
      <protection locked="0"/>
    </xf>
    <xf numFmtId="38" fontId="3" fillId="0" borderId="40" xfId="0" applyNumberFormat="1" applyFont="1" applyFill="1" applyBorder="1" applyAlignment="1" applyProtection="1">
      <alignment vertical="center"/>
      <protection locked="0"/>
    </xf>
    <xf numFmtId="38" fontId="3" fillId="0" borderId="41" xfId="0" applyNumberFormat="1" applyFont="1" applyFill="1" applyBorder="1" applyAlignment="1" applyProtection="1">
      <alignment vertical="center"/>
      <protection locked="0"/>
    </xf>
    <xf numFmtId="38" fontId="3" fillId="0" borderId="58" xfId="0" applyNumberFormat="1" applyFont="1" applyFill="1" applyBorder="1" applyAlignment="1" applyProtection="1">
      <alignment vertical="center"/>
      <protection locked="0"/>
    </xf>
    <xf numFmtId="38" fontId="3" fillId="0" borderId="59" xfId="0" applyNumberFormat="1" applyFont="1" applyFill="1" applyBorder="1" applyAlignment="1" applyProtection="1">
      <alignment vertical="center"/>
      <protection locked="0"/>
    </xf>
    <xf numFmtId="38" fontId="3" fillId="0" borderId="60" xfId="16" applyNumberFormat="1" applyFont="1" applyBorder="1" applyAlignment="1">
      <alignment vertical="center"/>
    </xf>
    <xf numFmtId="38" fontId="7" fillId="3" borderId="61" xfId="16" applyNumberFormat="1" applyFont="1" applyFill="1" applyBorder="1" applyAlignment="1">
      <alignment vertical="center"/>
    </xf>
    <xf numFmtId="38" fontId="7" fillId="3" borderId="62" xfId="16" applyNumberFormat="1" applyFont="1" applyFill="1" applyBorder="1" applyAlignment="1">
      <alignment vertical="center"/>
    </xf>
    <xf numFmtId="38" fontId="7" fillId="3" borderId="24" xfId="16" applyNumberFormat="1" applyFont="1" applyFill="1" applyBorder="1" applyAlignment="1">
      <alignment vertical="center"/>
    </xf>
    <xf numFmtId="38" fontId="7" fillId="3" borderId="11" xfId="16" applyNumberFormat="1" applyFont="1" applyFill="1" applyBorder="1" applyAlignment="1">
      <alignment vertical="center"/>
    </xf>
    <xf numFmtId="38" fontId="10" fillId="3" borderId="9" xfId="16" applyNumberFormat="1" applyFont="1" applyFill="1" applyBorder="1" applyAlignment="1">
      <alignment vertical="center"/>
    </xf>
    <xf numFmtId="38" fontId="10" fillId="3" borderId="62" xfId="16" applyNumberFormat="1" applyFont="1" applyFill="1" applyBorder="1" applyAlignment="1">
      <alignment vertical="center"/>
    </xf>
    <xf numFmtId="38" fontId="10" fillId="3" borderId="10" xfId="16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70" zoomScaleNormal="70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I8" sqref="I8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13" t="s">
        <v>69</v>
      </c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4" t="s">
        <v>64</v>
      </c>
      <c r="W3" s="14"/>
      <c r="X3" s="14"/>
    </row>
    <row r="4" spans="2:24" ht="30" customHeight="1">
      <c r="B4" s="15"/>
      <c r="C4" s="16"/>
      <c r="D4" s="21" t="s">
        <v>2</v>
      </c>
      <c r="E4" s="22"/>
      <c r="F4" s="22"/>
      <c r="G4" s="21" t="s">
        <v>4</v>
      </c>
      <c r="H4" s="22"/>
      <c r="I4" s="22"/>
      <c r="J4" s="21" t="s">
        <v>5</v>
      </c>
      <c r="K4" s="22"/>
      <c r="L4" s="22"/>
      <c r="M4" s="21" t="s">
        <v>6</v>
      </c>
      <c r="N4" s="22"/>
      <c r="O4" s="22"/>
      <c r="P4" s="21" t="s">
        <v>7</v>
      </c>
      <c r="Q4" s="22"/>
      <c r="R4" s="22"/>
      <c r="S4" s="21" t="s">
        <v>8</v>
      </c>
      <c r="T4" s="22"/>
      <c r="U4" s="23"/>
      <c r="V4" s="24" t="s">
        <v>9</v>
      </c>
      <c r="W4" s="25"/>
      <c r="X4" s="26"/>
    </row>
    <row r="5" spans="2:24" ht="30" customHeight="1" thickBot="1">
      <c r="B5" s="17"/>
      <c r="C5" s="18"/>
      <c r="D5" s="6" t="s">
        <v>65</v>
      </c>
      <c r="E5" s="7" t="s">
        <v>66</v>
      </c>
      <c r="F5" s="8" t="s">
        <v>3</v>
      </c>
      <c r="G5" s="6" t="s">
        <v>67</v>
      </c>
      <c r="H5" s="7" t="s">
        <v>68</v>
      </c>
      <c r="I5" s="8" t="s">
        <v>3</v>
      </c>
      <c r="J5" s="6" t="s">
        <v>67</v>
      </c>
      <c r="K5" s="7" t="s">
        <v>68</v>
      </c>
      <c r="L5" s="8" t="s">
        <v>3</v>
      </c>
      <c r="M5" s="6" t="s">
        <v>67</v>
      </c>
      <c r="N5" s="7" t="s">
        <v>68</v>
      </c>
      <c r="O5" s="8" t="s">
        <v>3</v>
      </c>
      <c r="P5" s="6" t="s">
        <v>67</v>
      </c>
      <c r="Q5" s="7" t="s">
        <v>68</v>
      </c>
      <c r="R5" s="8" t="s">
        <v>3</v>
      </c>
      <c r="S5" s="6" t="s">
        <v>67</v>
      </c>
      <c r="T5" s="7" t="s">
        <v>68</v>
      </c>
      <c r="U5" s="9" t="s">
        <v>3</v>
      </c>
      <c r="V5" s="10" t="s">
        <v>67</v>
      </c>
      <c r="W5" s="7" t="s">
        <v>68</v>
      </c>
      <c r="X5" s="11" t="s">
        <v>3</v>
      </c>
    </row>
    <row r="6" spans="2:24" ht="30" customHeight="1" thickBot="1">
      <c r="B6" s="19" t="s">
        <v>1</v>
      </c>
      <c r="C6" s="20" t="s">
        <v>1</v>
      </c>
      <c r="D6" s="32">
        <v>31454</v>
      </c>
      <c r="E6" s="33">
        <v>0</v>
      </c>
      <c r="F6" s="34">
        <f aca="true" t="shared" si="0" ref="F6:F15">SUM(D6:E6)</f>
        <v>31454</v>
      </c>
      <c r="G6" s="32">
        <v>5789</v>
      </c>
      <c r="H6" s="33">
        <v>1126</v>
      </c>
      <c r="I6" s="34">
        <f>SUM(G6:H6)</f>
        <v>6915</v>
      </c>
      <c r="J6" s="32">
        <v>5241</v>
      </c>
      <c r="K6" s="33">
        <v>7310</v>
      </c>
      <c r="L6" s="34">
        <f aca="true" t="shared" si="1" ref="L6:L12">SUM(J6:K6)</f>
        <v>12551</v>
      </c>
      <c r="M6" s="32">
        <v>2567</v>
      </c>
      <c r="N6" s="33">
        <v>3928</v>
      </c>
      <c r="O6" s="34">
        <f aca="true" t="shared" si="2" ref="O6:O12">SUM(M6:N6)</f>
        <v>6495</v>
      </c>
      <c r="P6" s="32">
        <v>0</v>
      </c>
      <c r="Q6" s="33">
        <v>0</v>
      </c>
      <c r="R6" s="34">
        <f aca="true" t="shared" si="3" ref="R6:R12">SUM(P6:Q6)</f>
        <v>0</v>
      </c>
      <c r="S6" s="32">
        <v>0</v>
      </c>
      <c r="T6" s="33">
        <v>0</v>
      </c>
      <c r="U6" s="35">
        <f aca="true" t="shared" si="4" ref="U6:U12">SUM(S6:T6)</f>
        <v>0</v>
      </c>
      <c r="V6" s="36">
        <f>SUM(D6,G6,J6,M6,P6,S6)</f>
        <v>45051</v>
      </c>
      <c r="W6" s="37">
        <f>SUM(E6,H6,K6,N6,Q6,T6)</f>
        <v>12364</v>
      </c>
      <c r="X6" s="38">
        <f>SUM(V6:W6)</f>
        <v>57415</v>
      </c>
    </row>
    <row r="7" spans="2:24" ht="30" customHeight="1">
      <c r="B7" s="29" t="s">
        <v>10</v>
      </c>
      <c r="C7" s="2" t="s">
        <v>11</v>
      </c>
      <c r="D7" s="39">
        <v>13755</v>
      </c>
      <c r="E7" s="40">
        <v>29</v>
      </c>
      <c r="F7" s="41">
        <f t="shared" si="0"/>
        <v>13784</v>
      </c>
      <c r="G7" s="39">
        <v>1266</v>
      </c>
      <c r="H7" s="40">
        <v>991</v>
      </c>
      <c r="I7" s="42">
        <f aca="true" t="shared" si="5" ref="I7:I12">SUM(G7:H7)</f>
        <v>2257</v>
      </c>
      <c r="J7" s="39">
        <v>163</v>
      </c>
      <c r="K7" s="40">
        <v>2327</v>
      </c>
      <c r="L7" s="42">
        <f t="shared" si="1"/>
        <v>2490</v>
      </c>
      <c r="M7" s="39">
        <v>278</v>
      </c>
      <c r="N7" s="40">
        <v>1182</v>
      </c>
      <c r="O7" s="42">
        <f t="shared" si="2"/>
        <v>1460</v>
      </c>
      <c r="P7" s="39">
        <v>0</v>
      </c>
      <c r="Q7" s="40">
        <v>0</v>
      </c>
      <c r="R7" s="42">
        <f t="shared" si="3"/>
        <v>0</v>
      </c>
      <c r="S7" s="39">
        <v>0</v>
      </c>
      <c r="T7" s="40">
        <v>0</v>
      </c>
      <c r="U7" s="43">
        <f t="shared" si="4"/>
        <v>0</v>
      </c>
      <c r="V7" s="44">
        <f>SUM(D7,G7,J7,M7,P7,S7)</f>
        <v>15462</v>
      </c>
      <c r="W7" s="45">
        <f>SUM(E7,H7,K7,N7,Q7,T7)</f>
        <v>4529</v>
      </c>
      <c r="X7" s="46">
        <f aca="true" t="shared" si="6" ref="X7:X59">SUM(V7:W7)</f>
        <v>19991</v>
      </c>
    </row>
    <row r="8" spans="2:24" ht="30" customHeight="1">
      <c r="B8" s="30"/>
      <c r="C8" s="3" t="s">
        <v>12</v>
      </c>
      <c r="D8" s="47">
        <v>11128</v>
      </c>
      <c r="E8" s="48">
        <v>48</v>
      </c>
      <c r="F8" s="49">
        <f t="shared" si="0"/>
        <v>11176</v>
      </c>
      <c r="G8" s="47">
        <v>2025</v>
      </c>
      <c r="H8" s="48">
        <v>167</v>
      </c>
      <c r="I8" s="50">
        <f t="shared" si="5"/>
        <v>2192</v>
      </c>
      <c r="J8" s="47">
        <v>2803</v>
      </c>
      <c r="K8" s="48">
        <v>0</v>
      </c>
      <c r="L8" s="50">
        <f t="shared" si="1"/>
        <v>2803</v>
      </c>
      <c r="M8" s="47">
        <v>187</v>
      </c>
      <c r="N8" s="48">
        <v>451</v>
      </c>
      <c r="O8" s="50">
        <f t="shared" si="2"/>
        <v>638</v>
      </c>
      <c r="P8" s="47">
        <v>0</v>
      </c>
      <c r="Q8" s="48">
        <v>0</v>
      </c>
      <c r="R8" s="50">
        <f t="shared" si="3"/>
        <v>0</v>
      </c>
      <c r="S8" s="47">
        <v>0</v>
      </c>
      <c r="T8" s="48">
        <v>0</v>
      </c>
      <c r="U8" s="51">
        <f t="shared" si="4"/>
        <v>0</v>
      </c>
      <c r="V8" s="52">
        <f aca="true" t="shared" si="7" ref="V8:V59">SUM(D8,G8,J8,M8,P8,S8)</f>
        <v>16143</v>
      </c>
      <c r="W8" s="53">
        <f aca="true" t="shared" si="8" ref="W8:W59">SUM(E8,H8,K8,N8,Q8,T8)</f>
        <v>666</v>
      </c>
      <c r="X8" s="54">
        <f t="shared" si="6"/>
        <v>16809</v>
      </c>
    </row>
    <row r="9" spans="2:24" ht="30" customHeight="1">
      <c r="B9" s="30"/>
      <c r="C9" s="3" t="s">
        <v>13</v>
      </c>
      <c r="D9" s="47">
        <v>21852</v>
      </c>
      <c r="E9" s="48">
        <v>165</v>
      </c>
      <c r="F9" s="49">
        <f t="shared" si="0"/>
        <v>22017</v>
      </c>
      <c r="G9" s="47">
        <v>1862</v>
      </c>
      <c r="H9" s="48">
        <v>738</v>
      </c>
      <c r="I9" s="50">
        <f t="shared" si="5"/>
        <v>2600</v>
      </c>
      <c r="J9" s="47">
        <v>20</v>
      </c>
      <c r="K9" s="48">
        <v>922</v>
      </c>
      <c r="L9" s="50">
        <f t="shared" si="1"/>
        <v>942</v>
      </c>
      <c r="M9" s="47">
        <v>208</v>
      </c>
      <c r="N9" s="48">
        <v>2063</v>
      </c>
      <c r="O9" s="50">
        <f t="shared" si="2"/>
        <v>2271</v>
      </c>
      <c r="P9" s="47">
        <v>0</v>
      </c>
      <c r="Q9" s="48">
        <v>0</v>
      </c>
      <c r="R9" s="50">
        <f t="shared" si="3"/>
        <v>0</v>
      </c>
      <c r="S9" s="47">
        <v>0</v>
      </c>
      <c r="T9" s="48">
        <v>0</v>
      </c>
      <c r="U9" s="51">
        <f t="shared" si="4"/>
        <v>0</v>
      </c>
      <c r="V9" s="52">
        <f t="shared" si="7"/>
        <v>23942</v>
      </c>
      <c r="W9" s="53">
        <f t="shared" si="8"/>
        <v>3888</v>
      </c>
      <c r="X9" s="54">
        <f t="shared" si="6"/>
        <v>27830</v>
      </c>
    </row>
    <row r="10" spans="2:24" ht="30" customHeight="1">
      <c r="B10" s="30"/>
      <c r="C10" s="3" t="s">
        <v>14</v>
      </c>
      <c r="D10" s="47">
        <v>8434</v>
      </c>
      <c r="E10" s="48">
        <v>0</v>
      </c>
      <c r="F10" s="49">
        <f t="shared" si="0"/>
        <v>8434</v>
      </c>
      <c r="G10" s="47">
        <v>682</v>
      </c>
      <c r="H10" s="48">
        <v>80</v>
      </c>
      <c r="I10" s="50">
        <f t="shared" si="5"/>
        <v>762</v>
      </c>
      <c r="J10" s="47">
        <v>959</v>
      </c>
      <c r="K10" s="48">
        <v>1321</v>
      </c>
      <c r="L10" s="50">
        <f t="shared" si="1"/>
        <v>2280</v>
      </c>
      <c r="M10" s="47">
        <v>145</v>
      </c>
      <c r="N10" s="48">
        <v>450</v>
      </c>
      <c r="O10" s="50">
        <f t="shared" si="2"/>
        <v>595</v>
      </c>
      <c r="P10" s="47">
        <v>0</v>
      </c>
      <c r="Q10" s="48">
        <v>0</v>
      </c>
      <c r="R10" s="50">
        <f t="shared" si="3"/>
        <v>0</v>
      </c>
      <c r="S10" s="47">
        <v>0</v>
      </c>
      <c r="T10" s="48">
        <v>0</v>
      </c>
      <c r="U10" s="51">
        <f t="shared" si="4"/>
        <v>0</v>
      </c>
      <c r="V10" s="52">
        <f t="shared" si="7"/>
        <v>10220</v>
      </c>
      <c r="W10" s="53">
        <f t="shared" si="8"/>
        <v>1851</v>
      </c>
      <c r="X10" s="54">
        <f t="shared" si="6"/>
        <v>12071</v>
      </c>
    </row>
    <row r="11" spans="2:24" ht="30" customHeight="1">
      <c r="B11" s="30"/>
      <c r="C11" s="3" t="s">
        <v>15</v>
      </c>
      <c r="D11" s="47">
        <v>9338</v>
      </c>
      <c r="E11" s="48">
        <v>22</v>
      </c>
      <c r="F11" s="49">
        <f t="shared" si="0"/>
        <v>9360</v>
      </c>
      <c r="G11" s="47">
        <v>1733</v>
      </c>
      <c r="H11" s="48">
        <v>276</v>
      </c>
      <c r="I11" s="50">
        <f t="shared" si="5"/>
        <v>2009</v>
      </c>
      <c r="J11" s="47">
        <v>0</v>
      </c>
      <c r="K11" s="48">
        <v>1747</v>
      </c>
      <c r="L11" s="50">
        <f t="shared" si="1"/>
        <v>1747</v>
      </c>
      <c r="M11" s="47">
        <v>50</v>
      </c>
      <c r="N11" s="48">
        <v>541</v>
      </c>
      <c r="O11" s="50">
        <f t="shared" si="2"/>
        <v>591</v>
      </c>
      <c r="P11" s="47">
        <v>0</v>
      </c>
      <c r="Q11" s="48">
        <v>0</v>
      </c>
      <c r="R11" s="50">
        <f t="shared" si="3"/>
        <v>0</v>
      </c>
      <c r="S11" s="47">
        <v>0</v>
      </c>
      <c r="T11" s="48">
        <v>0</v>
      </c>
      <c r="U11" s="51">
        <f t="shared" si="4"/>
        <v>0</v>
      </c>
      <c r="V11" s="52">
        <f t="shared" si="7"/>
        <v>11121</v>
      </c>
      <c r="W11" s="53">
        <f t="shared" si="8"/>
        <v>2586</v>
      </c>
      <c r="X11" s="54">
        <f t="shared" si="6"/>
        <v>13707</v>
      </c>
    </row>
    <row r="12" spans="2:24" ht="30" customHeight="1">
      <c r="B12" s="30"/>
      <c r="C12" s="4" t="s">
        <v>16</v>
      </c>
      <c r="D12" s="55">
        <v>17767</v>
      </c>
      <c r="E12" s="56">
        <v>32</v>
      </c>
      <c r="F12" s="57">
        <f t="shared" si="0"/>
        <v>17799</v>
      </c>
      <c r="G12" s="55">
        <v>4139</v>
      </c>
      <c r="H12" s="56">
        <v>3979</v>
      </c>
      <c r="I12" s="58">
        <f t="shared" si="5"/>
        <v>8118</v>
      </c>
      <c r="J12" s="55">
        <v>183</v>
      </c>
      <c r="K12" s="56">
        <v>3187</v>
      </c>
      <c r="L12" s="58">
        <f t="shared" si="1"/>
        <v>3370</v>
      </c>
      <c r="M12" s="55">
        <v>81</v>
      </c>
      <c r="N12" s="56">
        <v>843</v>
      </c>
      <c r="O12" s="58">
        <f t="shared" si="2"/>
        <v>924</v>
      </c>
      <c r="P12" s="55">
        <v>0</v>
      </c>
      <c r="Q12" s="56">
        <v>0</v>
      </c>
      <c r="R12" s="58">
        <f t="shared" si="3"/>
        <v>0</v>
      </c>
      <c r="S12" s="55">
        <v>0</v>
      </c>
      <c r="T12" s="56">
        <v>0</v>
      </c>
      <c r="U12" s="59">
        <f t="shared" si="4"/>
        <v>0</v>
      </c>
      <c r="V12" s="60">
        <f t="shared" si="7"/>
        <v>22170</v>
      </c>
      <c r="W12" s="61">
        <f t="shared" si="8"/>
        <v>8041</v>
      </c>
      <c r="X12" s="62">
        <f t="shared" si="6"/>
        <v>30211</v>
      </c>
    </row>
    <row r="13" spans="2:24" ht="30" customHeight="1" thickBot="1">
      <c r="B13" s="31"/>
      <c r="C13" s="5" t="s">
        <v>28</v>
      </c>
      <c r="D13" s="63">
        <f>SUM(D7:D12)</f>
        <v>82274</v>
      </c>
      <c r="E13" s="64">
        <f>SUM(E7:E12)</f>
        <v>296</v>
      </c>
      <c r="F13" s="65">
        <f t="shared" si="0"/>
        <v>82570</v>
      </c>
      <c r="G13" s="63">
        <f>SUM(G7:G12)</f>
        <v>11707</v>
      </c>
      <c r="H13" s="64">
        <f>SUM(H7:H12)</f>
        <v>6231</v>
      </c>
      <c r="I13" s="65">
        <f>SUM(G13:H13)</f>
        <v>17938</v>
      </c>
      <c r="J13" s="63">
        <f>SUM(J7:J12)</f>
        <v>4128</v>
      </c>
      <c r="K13" s="64">
        <f>SUM(K7:K12)</f>
        <v>9504</v>
      </c>
      <c r="L13" s="65">
        <f>SUM(J13:K13)</f>
        <v>13632</v>
      </c>
      <c r="M13" s="63">
        <f>SUM(M7:M12)</f>
        <v>949</v>
      </c>
      <c r="N13" s="64">
        <f>SUM(N7:N12)</f>
        <v>5530</v>
      </c>
      <c r="O13" s="65">
        <f>SUM(M13:N13)</f>
        <v>6479</v>
      </c>
      <c r="P13" s="63">
        <f>SUM(P7:P12)</f>
        <v>0</v>
      </c>
      <c r="Q13" s="64">
        <f>SUM(Q7:Q12)</f>
        <v>0</v>
      </c>
      <c r="R13" s="65">
        <f>SUM(P13:Q13)</f>
        <v>0</v>
      </c>
      <c r="S13" s="63">
        <f>SUM(S7:S12)</f>
        <v>0</v>
      </c>
      <c r="T13" s="64">
        <f>SUM(T7:T12)</f>
        <v>0</v>
      </c>
      <c r="U13" s="66">
        <f>SUM(S13:T13)</f>
        <v>0</v>
      </c>
      <c r="V13" s="67">
        <f>SUM(V7:V12)</f>
        <v>99058</v>
      </c>
      <c r="W13" s="68">
        <f>SUM(W7:W12)</f>
        <v>21561</v>
      </c>
      <c r="X13" s="69">
        <f>SUM(V13:W13)</f>
        <v>120619</v>
      </c>
    </row>
    <row r="14" spans="2:24" ht="30" customHeight="1">
      <c r="B14" s="29" t="s">
        <v>58</v>
      </c>
      <c r="C14" s="2" t="s">
        <v>17</v>
      </c>
      <c r="D14" s="39">
        <v>24390</v>
      </c>
      <c r="E14" s="40">
        <v>34</v>
      </c>
      <c r="F14" s="42">
        <f t="shared" si="0"/>
        <v>24424</v>
      </c>
      <c r="G14" s="39">
        <v>5888</v>
      </c>
      <c r="H14" s="40">
        <v>6371</v>
      </c>
      <c r="I14" s="42">
        <f aca="true" t="shared" si="9" ref="I14:I24">SUM(G14:H14)</f>
        <v>12259</v>
      </c>
      <c r="J14" s="39">
        <v>0</v>
      </c>
      <c r="K14" s="40">
        <v>276</v>
      </c>
      <c r="L14" s="42">
        <f aca="true" t="shared" si="10" ref="L14:L24">SUM(J14:K14)</f>
        <v>276</v>
      </c>
      <c r="M14" s="39">
        <v>118</v>
      </c>
      <c r="N14" s="40">
        <v>944</v>
      </c>
      <c r="O14" s="42">
        <f aca="true" t="shared" si="11" ref="O14:O24">SUM(M14:N14)</f>
        <v>1062</v>
      </c>
      <c r="P14" s="39">
        <v>5530</v>
      </c>
      <c r="Q14" s="40">
        <v>3918</v>
      </c>
      <c r="R14" s="42">
        <f aca="true" t="shared" si="12" ref="R14:R24">SUM(P14:Q14)</f>
        <v>9448</v>
      </c>
      <c r="S14" s="39">
        <v>0</v>
      </c>
      <c r="T14" s="40">
        <v>0</v>
      </c>
      <c r="U14" s="43">
        <f aca="true" t="shared" si="13" ref="U14:U24">SUM(S14:T14)</f>
        <v>0</v>
      </c>
      <c r="V14" s="44">
        <f t="shared" si="7"/>
        <v>35926</v>
      </c>
      <c r="W14" s="45">
        <f t="shared" si="8"/>
        <v>11543</v>
      </c>
      <c r="X14" s="46">
        <f t="shared" si="6"/>
        <v>47469</v>
      </c>
    </row>
    <row r="15" spans="2:24" ht="30" customHeight="1">
      <c r="B15" s="30"/>
      <c r="C15" s="3" t="s">
        <v>18</v>
      </c>
      <c r="D15" s="47">
        <v>15017</v>
      </c>
      <c r="E15" s="48">
        <v>0</v>
      </c>
      <c r="F15" s="50">
        <f t="shared" si="0"/>
        <v>15017</v>
      </c>
      <c r="G15" s="47">
        <v>3612</v>
      </c>
      <c r="H15" s="48">
        <v>3784</v>
      </c>
      <c r="I15" s="50">
        <f t="shared" si="9"/>
        <v>7396</v>
      </c>
      <c r="J15" s="47">
        <v>406</v>
      </c>
      <c r="K15" s="48">
        <v>19</v>
      </c>
      <c r="L15" s="50">
        <f t="shared" si="10"/>
        <v>425</v>
      </c>
      <c r="M15" s="47">
        <v>12</v>
      </c>
      <c r="N15" s="48">
        <v>780</v>
      </c>
      <c r="O15" s="50">
        <f t="shared" si="11"/>
        <v>792</v>
      </c>
      <c r="P15" s="47">
        <v>0</v>
      </c>
      <c r="Q15" s="48">
        <v>0</v>
      </c>
      <c r="R15" s="50">
        <f t="shared" si="12"/>
        <v>0</v>
      </c>
      <c r="S15" s="47">
        <v>0</v>
      </c>
      <c r="T15" s="48">
        <v>0</v>
      </c>
      <c r="U15" s="51">
        <f t="shared" si="13"/>
        <v>0</v>
      </c>
      <c r="V15" s="52">
        <f t="shared" si="7"/>
        <v>19047</v>
      </c>
      <c r="W15" s="53">
        <f t="shared" si="8"/>
        <v>4583</v>
      </c>
      <c r="X15" s="54">
        <f t="shared" si="6"/>
        <v>23630</v>
      </c>
    </row>
    <row r="16" spans="2:24" ht="30" customHeight="1">
      <c r="B16" s="30"/>
      <c r="C16" s="3" t="s">
        <v>19</v>
      </c>
      <c r="D16" s="47">
        <v>20824</v>
      </c>
      <c r="E16" s="48">
        <v>0</v>
      </c>
      <c r="F16" s="50">
        <f aca="true" t="shared" si="14" ref="F16:F58">SUM(D16:E16)</f>
        <v>20824</v>
      </c>
      <c r="G16" s="47">
        <v>1204</v>
      </c>
      <c r="H16" s="48">
        <v>3640</v>
      </c>
      <c r="I16" s="50">
        <f t="shared" si="9"/>
        <v>4844</v>
      </c>
      <c r="J16" s="47">
        <v>0</v>
      </c>
      <c r="K16" s="48">
        <v>186</v>
      </c>
      <c r="L16" s="50">
        <f t="shared" si="10"/>
        <v>186</v>
      </c>
      <c r="M16" s="47">
        <v>72</v>
      </c>
      <c r="N16" s="48">
        <v>1322</v>
      </c>
      <c r="O16" s="50">
        <f t="shared" si="11"/>
        <v>1394</v>
      </c>
      <c r="P16" s="47">
        <v>0</v>
      </c>
      <c r="Q16" s="48">
        <v>0</v>
      </c>
      <c r="R16" s="50">
        <f t="shared" si="12"/>
        <v>0</v>
      </c>
      <c r="S16" s="47">
        <v>0</v>
      </c>
      <c r="T16" s="48">
        <v>0</v>
      </c>
      <c r="U16" s="51">
        <f t="shared" si="13"/>
        <v>0</v>
      </c>
      <c r="V16" s="52">
        <f t="shared" si="7"/>
        <v>22100</v>
      </c>
      <c r="W16" s="53">
        <f t="shared" si="8"/>
        <v>5148</v>
      </c>
      <c r="X16" s="54">
        <f t="shared" si="6"/>
        <v>27248</v>
      </c>
    </row>
    <row r="17" spans="2:24" ht="30" customHeight="1">
      <c r="B17" s="30"/>
      <c r="C17" s="3" t="s">
        <v>20</v>
      </c>
      <c r="D17" s="47">
        <v>70381</v>
      </c>
      <c r="E17" s="48">
        <v>0</v>
      </c>
      <c r="F17" s="50">
        <f t="shared" si="14"/>
        <v>70381</v>
      </c>
      <c r="G17" s="47">
        <v>1644</v>
      </c>
      <c r="H17" s="48">
        <v>5033</v>
      </c>
      <c r="I17" s="50">
        <f t="shared" si="9"/>
        <v>6677</v>
      </c>
      <c r="J17" s="47">
        <v>0</v>
      </c>
      <c r="K17" s="48">
        <v>2296</v>
      </c>
      <c r="L17" s="50">
        <f t="shared" si="10"/>
        <v>2296</v>
      </c>
      <c r="M17" s="47">
        <v>139</v>
      </c>
      <c r="N17" s="48">
        <v>3961</v>
      </c>
      <c r="O17" s="50">
        <f t="shared" si="11"/>
        <v>4100</v>
      </c>
      <c r="P17" s="47">
        <v>0</v>
      </c>
      <c r="Q17" s="48">
        <v>0</v>
      </c>
      <c r="R17" s="50">
        <f t="shared" si="12"/>
        <v>0</v>
      </c>
      <c r="S17" s="47">
        <v>0</v>
      </c>
      <c r="T17" s="48">
        <v>0</v>
      </c>
      <c r="U17" s="51">
        <f t="shared" si="13"/>
        <v>0</v>
      </c>
      <c r="V17" s="52">
        <f t="shared" si="7"/>
        <v>72164</v>
      </c>
      <c r="W17" s="53">
        <f t="shared" si="8"/>
        <v>11290</v>
      </c>
      <c r="X17" s="54">
        <f t="shared" si="6"/>
        <v>83454</v>
      </c>
    </row>
    <row r="18" spans="2:24" ht="30" customHeight="1">
      <c r="B18" s="30"/>
      <c r="C18" s="3" t="s">
        <v>21</v>
      </c>
      <c r="D18" s="47">
        <v>35200</v>
      </c>
      <c r="E18" s="48">
        <v>63</v>
      </c>
      <c r="F18" s="50">
        <f t="shared" si="14"/>
        <v>35263</v>
      </c>
      <c r="G18" s="47">
        <v>3131</v>
      </c>
      <c r="H18" s="48">
        <v>10243</v>
      </c>
      <c r="I18" s="50">
        <f t="shared" si="9"/>
        <v>13374</v>
      </c>
      <c r="J18" s="47">
        <v>13581</v>
      </c>
      <c r="K18" s="48">
        <v>10966</v>
      </c>
      <c r="L18" s="50">
        <f t="shared" si="10"/>
        <v>24547</v>
      </c>
      <c r="M18" s="47">
        <v>343</v>
      </c>
      <c r="N18" s="48">
        <v>2999</v>
      </c>
      <c r="O18" s="50">
        <f t="shared" si="11"/>
        <v>3342</v>
      </c>
      <c r="P18" s="47">
        <v>14229</v>
      </c>
      <c r="Q18" s="48">
        <v>30964</v>
      </c>
      <c r="R18" s="50">
        <f t="shared" si="12"/>
        <v>45193</v>
      </c>
      <c r="S18" s="47">
        <v>45984</v>
      </c>
      <c r="T18" s="48">
        <v>41992</v>
      </c>
      <c r="U18" s="51">
        <f t="shared" si="13"/>
        <v>87976</v>
      </c>
      <c r="V18" s="52">
        <f t="shared" si="7"/>
        <v>112468</v>
      </c>
      <c r="W18" s="53">
        <f t="shared" si="8"/>
        <v>97227</v>
      </c>
      <c r="X18" s="54">
        <f t="shared" si="6"/>
        <v>209695</v>
      </c>
    </row>
    <row r="19" spans="2:24" ht="30" customHeight="1">
      <c r="B19" s="30"/>
      <c r="C19" s="3" t="s">
        <v>22</v>
      </c>
      <c r="D19" s="47">
        <v>96459</v>
      </c>
      <c r="E19" s="48">
        <v>81</v>
      </c>
      <c r="F19" s="50">
        <f t="shared" si="14"/>
        <v>96540</v>
      </c>
      <c r="G19" s="47">
        <v>5849</v>
      </c>
      <c r="H19" s="48">
        <v>28793</v>
      </c>
      <c r="I19" s="50">
        <f t="shared" si="9"/>
        <v>34642</v>
      </c>
      <c r="J19" s="47">
        <v>2451</v>
      </c>
      <c r="K19" s="48">
        <v>24788</v>
      </c>
      <c r="L19" s="50">
        <f t="shared" si="10"/>
        <v>27239</v>
      </c>
      <c r="M19" s="47">
        <v>1765</v>
      </c>
      <c r="N19" s="48">
        <v>26725</v>
      </c>
      <c r="O19" s="50">
        <f t="shared" si="11"/>
        <v>28490</v>
      </c>
      <c r="P19" s="47">
        <v>800</v>
      </c>
      <c r="Q19" s="48">
        <v>0</v>
      </c>
      <c r="R19" s="50">
        <f t="shared" si="12"/>
        <v>800</v>
      </c>
      <c r="S19" s="47">
        <v>0</v>
      </c>
      <c r="T19" s="48">
        <v>0</v>
      </c>
      <c r="U19" s="51">
        <f t="shared" si="13"/>
        <v>0</v>
      </c>
      <c r="V19" s="52">
        <f t="shared" si="7"/>
        <v>107324</v>
      </c>
      <c r="W19" s="53">
        <f t="shared" si="8"/>
        <v>80387</v>
      </c>
      <c r="X19" s="54">
        <f t="shared" si="6"/>
        <v>187711</v>
      </c>
    </row>
    <row r="20" spans="2:24" ht="30" customHeight="1">
      <c r="B20" s="30"/>
      <c r="C20" s="3" t="s">
        <v>23</v>
      </c>
      <c r="D20" s="47">
        <v>52310</v>
      </c>
      <c r="E20" s="48">
        <v>0</v>
      </c>
      <c r="F20" s="50">
        <f t="shared" si="14"/>
        <v>52310</v>
      </c>
      <c r="G20" s="47">
        <v>1128</v>
      </c>
      <c r="H20" s="48">
        <v>7681</v>
      </c>
      <c r="I20" s="50">
        <f t="shared" si="9"/>
        <v>8809</v>
      </c>
      <c r="J20" s="47">
        <v>17080</v>
      </c>
      <c r="K20" s="48">
        <v>80</v>
      </c>
      <c r="L20" s="50">
        <f t="shared" si="10"/>
        <v>17160</v>
      </c>
      <c r="M20" s="47">
        <v>446</v>
      </c>
      <c r="N20" s="48">
        <v>7625</v>
      </c>
      <c r="O20" s="50">
        <f t="shared" si="11"/>
        <v>8071</v>
      </c>
      <c r="P20" s="47">
        <v>27091</v>
      </c>
      <c r="Q20" s="48">
        <v>8626</v>
      </c>
      <c r="R20" s="50">
        <f t="shared" si="12"/>
        <v>35717</v>
      </c>
      <c r="S20" s="47">
        <v>0</v>
      </c>
      <c r="T20" s="48">
        <v>0</v>
      </c>
      <c r="U20" s="51">
        <f t="shared" si="13"/>
        <v>0</v>
      </c>
      <c r="V20" s="52">
        <f t="shared" si="7"/>
        <v>98055</v>
      </c>
      <c r="W20" s="53">
        <f t="shared" si="8"/>
        <v>24012</v>
      </c>
      <c r="X20" s="54">
        <f t="shared" si="6"/>
        <v>122067</v>
      </c>
    </row>
    <row r="21" spans="2:24" ht="30" customHeight="1">
      <c r="B21" s="30"/>
      <c r="C21" s="3" t="s">
        <v>24</v>
      </c>
      <c r="D21" s="47">
        <v>4991</v>
      </c>
      <c r="E21" s="48">
        <v>0</v>
      </c>
      <c r="F21" s="50">
        <f t="shared" si="14"/>
        <v>4991</v>
      </c>
      <c r="G21" s="47">
        <v>348</v>
      </c>
      <c r="H21" s="48">
        <v>741</v>
      </c>
      <c r="I21" s="50">
        <f t="shared" si="9"/>
        <v>1089</v>
      </c>
      <c r="J21" s="47">
        <v>23</v>
      </c>
      <c r="K21" s="48">
        <v>0</v>
      </c>
      <c r="L21" s="50">
        <f t="shared" si="10"/>
        <v>23</v>
      </c>
      <c r="M21" s="47">
        <v>0</v>
      </c>
      <c r="N21" s="48">
        <v>141</v>
      </c>
      <c r="O21" s="50">
        <f t="shared" si="11"/>
        <v>141</v>
      </c>
      <c r="P21" s="47">
        <v>0</v>
      </c>
      <c r="Q21" s="48">
        <v>0</v>
      </c>
      <c r="R21" s="50">
        <f t="shared" si="12"/>
        <v>0</v>
      </c>
      <c r="S21" s="47">
        <v>0</v>
      </c>
      <c r="T21" s="48">
        <v>0</v>
      </c>
      <c r="U21" s="51">
        <f t="shared" si="13"/>
        <v>0</v>
      </c>
      <c r="V21" s="52">
        <f t="shared" si="7"/>
        <v>5362</v>
      </c>
      <c r="W21" s="53">
        <f t="shared" si="8"/>
        <v>882</v>
      </c>
      <c r="X21" s="54">
        <f t="shared" si="6"/>
        <v>6244</v>
      </c>
    </row>
    <row r="22" spans="2:24" ht="30" customHeight="1">
      <c r="B22" s="30"/>
      <c r="C22" s="3" t="s">
        <v>25</v>
      </c>
      <c r="D22" s="47">
        <v>13426</v>
      </c>
      <c r="E22" s="48">
        <v>0</v>
      </c>
      <c r="F22" s="50">
        <f t="shared" si="14"/>
        <v>13426</v>
      </c>
      <c r="G22" s="47">
        <v>1373</v>
      </c>
      <c r="H22" s="48">
        <v>689</v>
      </c>
      <c r="I22" s="50">
        <f t="shared" si="9"/>
        <v>2062</v>
      </c>
      <c r="J22" s="47">
        <v>316</v>
      </c>
      <c r="K22" s="48">
        <v>223</v>
      </c>
      <c r="L22" s="50">
        <f t="shared" si="10"/>
        <v>539</v>
      </c>
      <c r="M22" s="47">
        <v>49</v>
      </c>
      <c r="N22" s="48">
        <v>440</v>
      </c>
      <c r="O22" s="50">
        <f t="shared" si="11"/>
        <v>489</v>
      </c>
      <c r="P22" s="47">
        <v>0</v>
      </c>
      <c r="Q22" s="48">
        <v>0</v>
      </c>
      <c r="R22" s="50">
        <f t="shared" si="12"/>
        <v>0</v>
      </c>
      <c r="S22" s="47">
        <v>0</v>
      </c>
      <c r="T22" s="48">
        <v>0</v>
      </c>
      <c r="U22" s="51">
        <f t="shared" si="13"/>
        <v>0</v>
      </c>
      <c r="V22" s="52">
        <f t="shared" si="7"/>
        <v>15164</v>
      </c>
      <c r="W22" s="53">
        <f t="shared" si="8"/>
        <v>1352</v>
      </c>
      <c r="X22" s="54">
        <f t="shared" si="6"/>
        <v>16516</v>
      </c>
    </row>
    <row r="23" spans="2:24" ht="30" customHeight="1">
      <c r="B23" s="30"/>
      <c r="C23" s="3" t="s">
        <v>26</v>
      </c>
      <c r="D23" s="47">
        <v>11691</v>
      </c>
      <c r="E23" s="48">
        <v>2</v>
      </c>
      <c r="F23" s="50">
        <f t="shared" si="14"/>
        <v>11693</v>
      </c>
      <c r="G23" s="47">
        <v>3254</v>
      </c>
      <c r="H23" s="48">
        <v>2270</v>
      </c>
      <c r="I23" s="50">
        <f t="shared" si="9"/>
        <v>5524</v>
      </c>
      <c r="J23" s="47">
        <v>331</v>
      </c>
      <c r="K23" s="48">
        <v>1083</v>
      </c>
      <c r="L23" s="50">
        <f t="shared" si="10"/>
        <v>1414</v>
      </c>
      <c r="M23" s="47">
        <v>202</v>
      </c>
      <c r="N23" s="48">
        <v>1336</v>
      </c>
      <c r="O23" s="50">
        <f t="shared" si="11"/>
        <v>1538</v>
      </c>
      <c r="P23" s="47">
        <v>0</v>
      </c>
      <c r="Q23" s="48">
        <v>0</v>
      </c>
      <c r="R23" s="50">
        <f t="shared" si="12"/>
        <v>0</v>
      </c>
      <c r="S23" s="47">
        <v>0</v>
      </c>
      <c r="T23" s="48">
        <v>0</v>
      </c>
      <c r="U23" s="51">
        <f t="shared" si="13"/>
        <v>0</v>
      </c>
      <c r="V23" s="52">
        <f t="shared" si="7"/>
        <v>15478</v>
      </c>
      <c r="W23" s="53">
        <f t="shared" si="8"/>
        <v>4691</v>
      </c>
      <c r="X23" s="54">
        <f t="shared" si="6"/>
        <v>20169</v>
      </c>
    </row>
    <row r="24" spans="2:24" ht="30" customHeight="1">
      <c r="B24" s="30"/>
      <c r="C24" s="4" t="s">
        <v>27</v>
      </c>
      <c r="D24" s="55">
        <v>43343</v>
      </c>
      <c r="E24" s="56">
        <v>0</v>
      </c>
      <c r="F24" s="50">
        <f t="shared" si="14"/>
        <v>43343</v>
      </c>
      <c r="G24" s="55">
        <v>6496</v>
      </c>
      <c r="H24" s="56">
        <v>13288</v>
      </c>
      <c r="I24" s="58">
        <f t="shared" si="9"/>
        <v>19784</v>
      </c>
      <c r="J24" s="55">
        <v>2010</v>
      </c>
      <c r="K24" s="56">
        <v>1520</v>
      </c>
      <c r="L24" s="58">
        <f t="shared" si="10"/>
        <v>3530</v>
      </c>
      <c r="M24" s="55">
        <v>44</v>
      </c>
      <c r="N24" s="56">
        <v>1851</v>
      </c>
      <c r="O24" s="58">
        <f t="shared" si="11"/>
        <v>1895</v>
      </c>
      <c r="P24" s="55">
        <v>0</v>
      </c>
      <c r="Q24" s="56">
        <v>0</v>
      </c>
      <c r="R24" s="58">
        <f t="shared" si="12"/>
        <v>0</v>
      </c>
      <c r="S24" s="55">
        <v>0</v>
      </c>
      <c r="T24" s="56">
        <v>0</v>
      </c>
      <c r="U24" s="59">
        <f t="shared" si="13"/>
        <v>0</v>
      </c>
      <c r="V24" s="60">
        <f t="shared" si="7"/>
        <v>51893</v>
      </c>
      <c r="W24" s="61">
        <f t="shared" si="8"/>
        <v>16659</v>
      </c>
      <c r="X24" s="62">
        <f t="shared" si="6"/>
        <v>68552</v>
      </c>
    </row>
    <row r="25" spans="2:24" ht="30" customHeight="1" thickBot="1">
      <c r="B25" s="31"/>
      <c r="C25" s="5" t="s">
        <v>28</v>
      </c>
      <c r="D25" s="63">
        <f>SUM(D14:D24)</f>
        <v>388032</v>
      </c>
      <c r="E25" s="64">
        <f>SUM(E14:E24)</f>
        <v>180</v>
      </c>
      <c r="F25" s="65">
        <f>SUM(D25:E25)</f>
        <v>388212</v>
      </c>
      <c r="G25" s="63">
        <f>SUM(G14:G24)</f>
        <v>33927</v>
      </c>
      <c r="H25" s="64">
        <f>SUM(H14:H24)</f>
        <v>82533</v>
      </c>
      <c r="I25" s="65">
        <f aca="true" t="shared" si="15" ref="I25:I31">SUM(G25:H25)</f>
        <v>116460</v>
      </c>
      <c r="J25" s="63">
        <f>SUM(J14:J24)</f>
        <v>36198</v>
      </c>
      <c r="K25" s="64">
        <f>SUM(K14:K24)</f>
        <v>41437</v>
      </c>
      <c r="L25" s="65">
        <f aca="true" t="shared" si="16" ref="L25:L31">SUM(J25:K25)</f>
        <v>77635</v>
      </c>
      <c r="M25" s="63">
        <f>SUM(M14:M24)</f>
        <v>3190</v>
      </c>
      <c r="N25" s="64">
        <f>SUM(N14:N24)</f>
        <v>48124</v>
      </c>
      <c r="O25" s="65">
        <f aca="true" t="shared" si="17" ref="O25:O31">SUM(M25:N25)</f>
        <v>51314</v>
      </c>
      <c r="P25" s="63">
        <f>SUM(P14:P24)</f>
        <v>47650</v>
      </c>
      <c r="Q25" s="64">
        <f>SUM(Q14:Q24)</f>
        <v>43508</v>
      </c>
      <c r="R25" s="65">
        <f aca="true" t="shared" si="18" ref="R25:R31">SUM(P25:Q25)</f>
        <v>91158</v>
      </c>
      <c r="S25" s="63">
        <f>SUM(S14:S24)</f>
        <v>45984</v>
      </c>
      <c r="T25" s="64">
        <f>SUM(T14:T24)</f>
        <v>41992</v>
      </c>
      <c r="U25" s="66">
        <f aca="true" t="shared" si="19" ref="U25:U31">SUM(S25:T25)</f>
        <v>87976</v>
      </c>
      <c r="V25" s="67">
        <f t="shared" si="7"/>
        <v>554981</v>
      </c>
      <c r="W25" s="68">
        <f t="shared" si="8"/>
        <v>257774</v>
      </c>
      <c r="X25" s="69">
        <f t="shared" si="6"/>
        <v>812755</v>
      </c>
    </row>
    <row r="26" spans="2:24" ht="30" customHeight="1">
      <c r="B26" s="29" t="s">
        <v>59</v>
      </c>
      <c r="C26" s="2" t="s">
        <v>29</v>
      </c>
      <c r="D26" s="39">
        <v>66595</v>
      </c>
      <c r="E26" s="40">
        <v>0</v>
      </c>
      <c r="F26" s="50">
        <f t="shared" si="14"/>
        <v>66595</v>
      </c>
      <c r="G26" s="39">
        <v>4251</v>
      </c>
      <c r="H26" s="40">
        <v>31131</v>
      </c>
      <c r="I26" s="42">
        <f t="shared" si="15"/>
        <v>35382</v>
      </c>
      <c r="J26" s="39">
        <v>414</v>
      </c>
      <c r="K26" s="40">
        <v>11884</v>
      </c>
      <c r="L26" s="42">
        <f t="shared" si="16"/>
        <v>12298</v>
      </c>
      <c r="M26" s="39">
        <v>96</v>
      </c>
      <c r="N26" s="40">
        <v>7990</v>
      </c>
      <c r="O26" s="42">
        <f t="shared" si="17"/>
        <v>8086</v>
      </c>
      <c r="P26" s="39">
        <v>0</v>
      </c>
      <c r="Q26" s="40">
        <v>0</v>
      </c>
      <c r="R26" s="42">
        <f t="shared" si="18"/>
        <v>0</v>
      </c>
      <c r="S26" s="39">
        <v>0</v>
      </c>
      <c r="T26" s="40">
        <v>0</v>
      </c>
      <c r="U26" s="43">
        <f t="shared" si="19"/>
        <v>0</v>
      </c>
      <c r="V26" s="44">
        <f t="shared" si="7"/>
        <v>71356</v>
      </c>
      <c r="W26" s="45">
        <f t="shared" si="8"/>
        <v>51005</v>
      </c>
      <c r="X26" s="46">
        <f t="shared" si="6"/>
        <v>122361</v>
      </c>
    </row>
    <row r="27" spans="2:24" ht="30" customHeight="1">
      <c r="B27" s="30"/>
      <c r="C27" s="3" t="s">
        <v>30</v>
      </c>
      <c r="D27" s="47">
        <v>13940</v>
      </c>
      <c r="E27" s="48">
        <v>0</v>
      </c>
      <c r="F27" s="50">
        <f t="shared" si="14"/>
        <v>13940</v>
      </c>
      <c r="G27" s="47">
        <v>2789</v>
      </c>
      <c r="H27" s="48">
        <v>6108</v>
      </c>
      <c r="I27" s="50">
        <f t="shared" si="15"/>
        <v>8897</v>
      </c>
      <c r="J27" s="47">
        <v>369</v>
      </c>
      <c r="K27" s="48">
        <v>1882</v>
      </c>
      <c r="L27" s="50">
        <f t="shared" si="16"/>
        <v>2251</v>
      </c>
      <c r="M27" s="47">
        <v>24</v>
      </c>
      <c r="N27" s="48">
        <v>509</v>
      </c>
      <c r="O27" s="50">
        <f t="shared" si="17"/>
        <v>533</v>
      </c>
      <c r="P27" s="47">
        <v>16726</v>
      </c>
      <c r="Q27" s="48">
        <v>591</v>
      </c>
      <c r="R27" s="50">
        <f t="shared" si="18"/>
        <v>17317</v>
      </c>
      <c r="S27" s="47">
        <v>0</v>
      </c>
      <c r="T27" s="48">
        <v>0</v>
      </c>
      <c r="U27" s="51">
        <f t="shared" si="19"/>
        <v>0</v>
      </c>
      <c r="V27" s="52">
        <f t="shared" si="7"/>
        <v>33848</v>
      </c>
      <c r="W27" s="53">
        <f t="shared" si="8"/>
        <v>9090</v>
      </c>
      <c r="X27" s="54">
        <f t="shared" si="6"/>
        <v>42938</v>
      </c>
    </row>
    <row r="28" spans="2:24" ht="30" customHeight="1">
      <c r="B28" s="30"/>
      <c r="C28" s="3" t="s">
        <v>31</v>
      </c>
      <c r="D28" s="47">
        <v>22060</v>
      </c>
      <c r="E28" s="48">
        <v>6</v>
      </c>
      <c r="F28" s="50">
        <f t="shared" si="14"/>
        <v>22066</v>
      </c>
      <c r="G28" s="47">
        <v>1706</v>
      </c>
      <c r="H28" s="48">
        <v>9233</v>
      </c>
      <c r="I28" s="50">
        <f t="shared" si="15"/>
        <v>10939</v>
      </c>
      <c r="J28" s="47">
        <v>0</v>
      </c>
      <c r="K28" s="48">
        <v>0</v>
      </c>
      <c r="L28" s="50">
        <f t="shared" si="16"/>
        <v>0</v>
      </c>
      <c r="M28" s="47">
        <v>33</v>
      </c>
      <c r="N28" s="48">
        <v>2186</v>
      </c>
      <c r="O28" s="50">
        <f t="shared" si="17"/>
        <v>2219</v>
      </c>
      <c r="P28" s="47">
        <v>0</v>
      </c>
      <c r="Q28" s="48">
        <v>0</v>
      </c>
      <c r="R28" s="50">
        <f t="shared" si="18"/>
        <v>0</v>
      </c>
      <c r="S28" s="47">
        <v>0</v>
      </c>
      <c r="T28" s="48">
        <v>0</v>
      </c>
      <c r="U28" s="51">
        <f t="shared" si="19"/>
        <v>0</v>
      </c>
      <c r="V28" s="52">
        <f t="shared" si="7"/>
        <v>23799</v>
      </c>
      <c r="W28" s="53">
        <f t="shared" si="8"/>
        <v>11425</v>
      </c>
      <c r="X28" s="54">
        <f t="shared" si="6"/>
        <v>35224</v>
      </c>
    </row>
    <row r="29" spans="2:24" ht="30" customHeight="1">
      <c r="B29" s="30"/>
      <c r="C29" s="3" t="s">
        <v>32</v>
      </c>
      <c r="D29" s="47">
        <v>9482</v>
      </c>
      <c r="E29" s="48">
        <v>105</v>
      </c>
      <c r="F29" s="50">
        <f t="shared" si="14"/>
        <v>9587</v>
      </c>
      <c r="G29" s="47">
        <v>3556</v>
      </c>
      <c r="H29" s="48">
        <v>1910</v>
      </c>
      <c r="I29" s="50">
        <f t="shared" si="15"/>
        <v>5466</v>
      </c>
      <c r="J29" s="47">
        <v>104</v>
      </c>
      <c r="K29" s="48">
        <v>2221</v>
      </c>
      <c r="L29" s="50">
        <f t="shared" si="16"/>
        <v>2325</v>
      </c>
      <c r="M29" s="47">
        <v>55</v>
      </c>
      <c r="N29" s="48">
        <v>258</v>
      </c>
      <c r="O29" s="50">
        <f t="shared" si="17"/>
        <v>313</v>
      </c>
      <c r="P29" s="47">
        <v>0</v>
      </c>
      <c r="Q29" s="48">
        <v>0</v>
      </c>
      <c r="R29" s="50">
        <f t="shared" si="18"/>
        <v>0</v>
      </c>
      <c r="S29" s="47">
        <v>0</v>
      </c>
      <c r="T29" s="48">
        <v>0</v>
      </c>
      <c r="U29" s="51">
        <f t="shared" si="19"/>
        <v>0</v>
      </c>
      <c r="V29" s="52">
        <f t="shared" si="7"/>
        <v>13197</v>
      </c>
      <c r="W29" s="53">
        <f t="shared" si="8"/>
        <v>4494</v>
      </c>
      <c r="X29" s="54">
        <f t="shared" si="6"/>
        <v>17691</v>
      </c>
    </row>
    <row r="30" spans="2:24" ht="30" customHeight="1">
      <c r="B30" s="30"/>
      <c r="C30" s="4" t="s">
        <v>33</v>
      </c>
      <c r="D30" s="55">
        <v>12832</v>
      </c>
      <c r="E30" s="56">
        <v>0</v>
      </c>
      <c r="F30" s="50">
        <f t="shared" si="14"/>
        <v>12832</v>
      </c>
      <c r="G30" s="55">
        <v>5033</v>
      </c>
      <c r="H30" s="56">
        <v>2289</v>
      </c>
      <c r="I30" s="58">
        <f t="shared" si="15"/>
        <v>7322</v>
      </c>
      <c r="J30" s="55">
        <v>2475</v>
      </c>
      <c r="K30" s="56">
        <v>507</v>
      </c>
      <c r="L30" s="58">
        <f t="shared" si="16"/>
        <v>2982</v>
      </c>
      <c r="M30" s="55">
        <v>127</v>
      </c>
      <c r="N30" s="56">
        <v>538</v>
      </c>
      <c r="O30" s="58">
        <f t="shared" si="17"/>
        <v>665</v>
      </c>
      <c r="P30" s="55">
        <v>0</v>
      </c>
      <c r="Q30" s="56">
        <v>0</v>
      </c>
      <c r="R30" s="58">
        <f t="shared" si="18"/>
        <v>0</v>
      </c>
      <c r="S30" s="55">
        <v>0</v>
      </c>
      <c r="T30" s="56">
        <v>0</v>
      </c>
      <c r="U30" s="59">
        <f t="shared" si="19"/>
        <v>0</v>
      </c>
      <c r="V30" s="60">
        <f t="shared" si="7"/>
        <v>20467</v>
      </c>
      <c r="W30" s="61">
        <f t="shared" si="8"/>
        <v>3334</v>
      </c>
      <c r="X30" s="62">
        <f t="shared" si="6"/>
        <v>23801</v>
      </c>
    </row>
    <row r="31" spans="2:24" ht="30" customHeight="1" thickBot="1">
      <c r="B31" s="31"/>
      <c r="C31" s="5" t="s">
        <v>28</v>
      </c>
      <c r="D31" s="63">
        <f>SUM(D26:D30)</f>
        <v>124909</v>
      </c>
      <c r="E31" s="64">
        <f>SUM(E26:E30)</f>
        <v>111</v>
      </c>
      <c r="F31" s="65">
        <f>SUM(D31:E31)</f>
        <v>125020</v>
      </c>
      <c r="G31" s="63">
        <f>SUM(G26:G30)</f>
        <v>17335</v>
      </c>
      <c r="H31" s="64">
        <f>SUM(H26:H30)</f>
        <v>50671</v>
      </c>
      <c r="I31" s="65">
        <f t="shared" si="15"/>
        <v>68006</v>
      </c>
      <c r="J31" s="63">
        <f>SUM(J26:J30)</f>
        <v>3362</v>
      </c>
      <c r="K31" s="64">
        <f>SUM(K26:K30)</f>
        <v>16494</v>
      </c>
      <c r="L31" s="65">
        <f t="shared" si="16"/>
        <v>19856</v>
      </c>
      <c r="M31" s="63">
        <f>SUM(M26:M30)</f>
        <v>335</v>
      </c>
      <c r="N31" s="64">
        <f>SUM(N26:N30)</f>
        <v>11481</v>
      </c>
      <c r="O31" s="65">
        <f t="shared" si="17"/>
        <v>11816</v>
      </c>
      <c r="P31" s="63">
        <f>SUM(P26:P30)</f>
        <v>16726</v>
      </c>
      <c r="Q31" s="64">
        <f>SUM(Q26:Q30)</f>
        <v>591</v>
      </c>
      <c r="R31" s="65">
        <f t="shared" si="18"/>
        <v>17317</v>
      </c>
      <c r="S31" s="63">
        <f>SUM(S26:S30)</f>
        <v>0</v>
      </c>
      <c r="T31" s="64">
        <f>SUM(T26:T30)</f>
        <v>0</v>
      </c>
      <c r="U31" s="66">
        <f t="shared" si="19"/>
        <v>0</v>
      </c>
      <c r="V31" s="67">
        <f t="shared" si="7"/>
        <v>162667</v>
      </c>
      <c r="W31" s="68">
        <f t="shared" si="8"/>
        <v>79348</v>
      </c>
      <c r="X31" s="69">
        <f t="shared" si="6"/>
        <v>242015</v>
      </c>
    </row>
    <row r="32" spans="2:24" ht="30" customHeight="1">
      <c r="B32" s="29" t="s">
        <v>60</v>
      </c>
      <c r="C32" s="2" t="s">
        <v>34</v>
      </c>
      <c r="D32" s="39">
        <v>6740</v>
      </c>
      <c r="E32" s="40">
        <v>0</v>
      </c>
      <c r="F32" s="50">
        <f t="shared" si="14"/>
        <v>6740</v>
      </c>
      <c r="G32" s="39">
        <v>1460</v>
      </c>
      <c r="H32" s="40">
        <v>4517</v>
      </c>
      <c r="I32" s="42">
        <f aca="true" t="shared" si="20" ref="I32:I38">SUM(G32:H32)</f>
        <v>5977</v>
      </c>
      <c r="J32" s="39">
        <v>0</v>
      </c>
      <c r="K32" s="40">
        <v>34</v>
      </c>
      <c r="L32" s="42">
        <f aca="true" t="shared" si="21" ref="L32:L38">SUM(J32:K32)</f>
        <v>34</v>
      </c>
      <c r="M32" s="39">
        <v>48</v>
      </c>
      <c r="N32" s="40">
        <v>311</v>
      </c>
      <c r="O32" s="42">
        <f aca="true" t="shared" si="22" ref="O32:O38">SUM(M32:N32)</f>
        <v>359</v>
      </c>
      <c r="P32" s="39">
        <v>0</v>
      </c>
      <c r="Q32" s="40">
        <v>0</v>
      </c>
      <c r="R32" s="42">
        <f aca="true" t="shared" si="23" ref="R32:R38">SUM(P32:Q32)</f>
        <v>0</v>
      </c>
      <c r="S32" s="39">
        <v>0</v>
      </c>
      <c r="T32" s="40">
        <v>0</v>
      </c>
      <c r="U32" s="43">
        <f aca="true" t="shared" si="24" ref="U32:U38">SUM(S32:T32)</f>
        <v>0</v>
      </c>
      <c r="V32" s="44">
        <f t="shared" si="7"/>
        <v>8248</v>
      </c>
      <c r="W32" s="45">
        <f t="shared" si="8"/>
        <v>4862</v>
      </c>
      <c r="X32" s="46">
        <f t="shared" si="6"/>
        <v>13110</v>
      </c>
    </row>
    <row r="33" spans="2:24" ht="30" customHeight="1">
      <c r="B33" s="30"/>
      <c r="C33" s="3" t="s">
        <v>35</v>
      </c>
      <c r="D33" s="47">
        <v>8022</v>
      </c>
      <c r="E33" s="48">
        <v>0</v>
      </c>
      <c r="F33" s="50">
        <f t="shared" si="14"/>
        <v>8022</v>
      </c>
      <c r="G33" s="47">
        <v>1789</v>
      </c>
      <c r="H33" s="48">
        <v>5617</v>
      </c>
      <c r="I33" s="50">
        <f t="shared" si="20"/>
        <v>7406</v>
      </c>
      <c r="J33" s="47">
        <v>0</v>
      </c>
      <c r="K33" s="48">
        <v>0</v>
      </c>
      <c r="L33" s="50">
        <f t="shared" si="21"/>
        <v>0</v>
      </c>
      <c r="M33" s="47">
        <v>14</v>
      </c>
      <c r="N33" s="48">
        <v>201</v>
      </c>
      <c r="O33" s="50">
        <f t="shared" si="22"/>
        <v>215</v>
      </c>
      <c r="P33" s="47">
        <v>0</v>
      </c>
      <c r="Q33" s="48">
        <v>0</v>
      </c>
      <c r="R33" s="50">
        <f t="shared" si="23"/>
        <v>0</v>
      </c>
      <c r="S33" s="47">
        <v>0</v>
      </c>
      <c r="T33" s="48">
        <v>0</v>
      </c>
      <c r="U33" s="51">
        <f t="shared" si="24"/>
        <v>0</v>
      </c>
      <c r="V33" s="52">
        <f t="shared" si="7"/>
        <v>9825</v>
      </c>
      <c r="W33" s="53">
        <f t="shared" si="8"/>
        <v>5818</v>
      </c>
      <c r="X33" s="54">
        <f t="shared" si="6"/>
        <v>15643</v>
      </c>
    </row>
    <row r="34" spans="2:24" ht="30" customHeight="1">
      <c r="B34" s="30"/>
      <c r="C34" s="3" t="s">
        <v>36</v>
      </c>
      <c r="D34" s="47">
        <v>7498</v>
      </c>
      <c r="E34" s="48">
        <v>0</v>
      </c>
      <c r="F34" s="50">
        <f t="shared" si="14"/>
        <v>7498</v>
      </c>
      <c r="G34" s="47">
        <v>411</v>
      </c>
      <c r="H34" s="48">
        <v>1380</v>
      </c>
      <c r="I34" s="50">
        <f t="shared" si="20"/>
        <v>1791</v>
      </c>
      <c r="J34" s="47">
        <v>1029</v>
      </c>
      <c r="K34" s="48">
        <v>28</v>
      </c>
      <c r="L34" s="50">
        <f t="shared" si="21"/>
        <v>1057</v>
      </c>
      <c r="M34" s="47">
        <v>46</v>
      </c>
      <c r="N34" s="48">
        <v>2557</v>
      </c>
      <c r="O34" s="50">
        <f t="shared" si="22"/>
        <v>2603</v>
      </c>
      <c r="P34" s="47">
        <v>0</v>
      </c>
      <c r="Q34" s="48">
        <v>0</v>
      </c>
      <c r="R34" s="50">
        <f t="shared" si="23"/>
        <v>0</v>
      </c>
      <c r="S34" s="47">
        <v>0</v>
      </c>
      <c r="T34" s="48">
        <v>0</v>
      </c>
      <c r="U34" s="51">
        <f t="shared" si="24"/>
        <v>0</v>
      </c>
      <c r="V34" s="52">
        <f t="shared" si="7"/>
        <v>8984</v>
      </c>
      <c r="W34" s="53">
        <f t="shared" si="8"/>
        <v>3965</v>
      </c>
      <c r="X34" s="54">
        <f t="shared" si="6"/>
        <v>12949</v>
      </c>
    </row>
    <row r="35" spans="2:24" ht="30" customHeight="1">
      <c r="B35" s="30"/>
      <c r="C35" s="3" t="s">
        <v>37</v>
      </c>
      <c r="D35" s="47">
        <v>37107</v>
      </c>
      <c r="E35" s="48">
        <v>0</v>
      </c>
      <c r="F35" s="50">
        <f t="shared" si="14"/>
        <v>37107</v>
      </c>
      <c r="G35" s="47">
        <v>2988</v>
      </c>
      <c r="H35" s="48">
        <v>18919</v>
      </c>
      <c r="I35" s="50">
        <f t="shared" si="20"/>
        <v>21907</v>
      </c>
      <c r="J35" s="47">
        <v>0</v>
      </c>
      <c r="K35" s="48">
        <v>5209</v>
      </c>
      <c r="L35" s="50">
        <f t="shared" si="21"/>
        <v>5209</v>
      </c>
      <c r="M35" s="47">
        <v>512</v>
      </c>
      <c r="N35" s="48">
        <v>9417</v>
      </c>
      <c r="O35" s="50">
        <f t="shared" si="22"/>
        <v>9929</v>
      </c>
      <c r="P35" s="47">
        <v>14611</v>
      </c>
      <c r="Q35" s="48">
        <v>37</v>
      </c>
      <c r="R35" s="50">
        <f t="shared" si="23"/>
        <v>14648</v>
      </c>
      <c r="S35" s="47">
        <v>0</v>
      </c>
      <c r="T35" s="48">
        <v>0</v>
      </c>
      <c r="U35" s="51">
        <f t="shared" si="24"/>
        <v>0</v>
      </c>
      <c r="V35" s="52">
        <f t="shared" si="7"/>
        <v>55218</v>
      </c>
      <c r="W35" s="53">
        <f t="shared" si="8"/>
        <v>33582</v>
      </c>
      <c r="X35" s="54">
        <f t="shared" si="6"/>
        <v>88800</v>
      </c>
    </row>
    <row r="36" spans="2:24" ht="30" customHeight="1">
      <c r="B36" s="30"/>
      <c r="C36" s="3" t="s">
        <v>38</v>
      </c>
      <c r="D36" s="47">
        <v>36481</v>
      </c>
      <c r="E36" s="48">
        <v>0</v>
      </c>
      <c r="F36" s="50">
        <f t="shared" si="14"/>
        <v>36481</v>
      </c>
      <c r="G36" s="47">
        <v>2300</v>
      </c>
      <c r="H36" s="48">
        <v>4469</v>
      </c>
      <c r="I36" s="50">
        <f t="shared" si="20"/>
        <v>6769</v>
      </c>
      <c r="J36" s="47">
        <v>0</v>
      </c>
      <c r="K36" s="48">
        <v>900</v>
      </c>
      <c r="L36" s="50">
        <f t="shared" si="21"/>
        <v>900</v>
      </c>
      <c r="M36" s="47">
        <v>228</v>
      </c>
      <c r="N36" s="48">
        <v>7962</v>
      </c>
      <c r="O36" s="50">
        <f t="shared" si="22"/>
        <v>8190</v>
      </c>
      <c r="P36" s="47">
        <v>0</v>
      </c>
      <c r="Q36" s="48">
        <v>40</v>
      </c>
      <c r="R36" s="50">
        <f t="shared" si="23"/>
        <v>40</v>
      </c>
      <c r="S36" s="47">
        <v>0</v>
      </c>
      <c r="T36" s="48">
        <v>0</v>
      </c>
      <c r="U36" s="51">
        <f t="shared" si="24"/>
        <v>0</v>
      </c>
      <c r="V36" s="52">
        <f t="shared" si="7"/>
        <v>39009</v>
      </c>
      <c r="W36" s="53">
        <f t="shared" si="8"/>
        <v>13371</v>
      </c>
      <c r="X36" s="54">
        <f t="shared" si="6"/>
        <v>52380</v>
      </c>
    </row>
    <row r="37" spans="2:24" ht="30" customHeight="1">
      <c r="B37" s="30"/>
      <c r="C37" s="3" t="s">
        <v>57</v>
      </c>
      <c r="D37" s="47">
        <v>4706</v>
      </c>
      <c r="E37" s="48">
        <v>0</v>
      </c>
      <c r="F37" s="50">
        <f t="shared" si="14"/>
        <v>4706</v>
      </c>
      <c r="G37" s="47">
        <v>239</v>
      </c>
      <c r="H37" s="48">
        <v>162</v>
      </c>
      <c r="I37" s="50">
        <f t="shared" si="20"/>
        <v>401</v>
      </c>
      <c r="J37" s="47">
        <v>43</v>
      </c>
      <c r="K37" s="48">
        <v>0</v>
      </c>
      <c r="L37" s="50">
        <f t="shared" si="21"/>
        <v>43</v>
      </c>
      <c r="M37" s="47">
        <v>14</v>
      </c>
      <c r="N37" s="48">
        <v>327</v>
      </c>
      <c r="O37" s="50">
        <f t="shared" si="22"/>
        <v>341</v>
      </c>
      <c r="P37" s="47">
        <v>0</v>
      </c>
      <c r="Q37" s="48">
        <v>0</v>
      </c>
      <c r="R37" s="50">
        <f t="shared" si="23"/>
        <v>0</v>
      </c>
      <c r="S37" s="47">
        <v>0</v>
      </c>
      <c r="T37" s="48">
        <v>0</v>
      </c>
      <c r="U37" s="51">
        <f t="shared" si="24"/>
        <v>0</v>
      </c>
      <c r="V37" s="52">
        <f t="shared" si="7"/>
        <v>5002</v>
      </c>
      <c r="W37" s="53">
        <f t="shared" si="8"/>
        <v>489</v>
      </c>
      <c r="X37" s="54">
        <f t="shared" si="6"/>
        <v>5491</v>
      </c>
    </row>
    <row r="38" spans="2:24" ht="30" customHeight="1">
      <c r="B38" s="30"/>
      <c r="C38" s="4" t="s">
        <v>39</v>
      </c>
      <c r="D38" s="55">
        <v>5607</v>
      </c>
      <c r="E38" s="56">
        <v>0</v>
      </c>
      <c r="F38" s="50">
        <f t="shared" si="14"/>
        <v>5607</v>
      </c>
      <c r="G38" s="55">
        <v>243</v>
      </c>
      <c r="H38" s="56">
        <v>879</v>
      </c>
      <c r="I38" s="58">
        <f t="shared" si="20"/>
        <v>1122</v>
      </c>
      <c r="J38" s="55">
        <v>0</v>
      </c>
      <c r="K38" s="56">
        <v>0</v>
      </c>
      <c r="L38" s="58">
        <f t="shared" si="21"/>
        <v>0</v>
      </c>
      <c r="M38" s="55">
        <v>0</v>
      </c>
      <c r="N38" s="56">
        <v>290</v>
      </c>
      <c r="O38" s="58">
        <f t="shared" si="22"/>
        <v>290</v>
      </c>
      <c r="P38" s="55">
        <v>0</v>
      </c>
      <c r="Q38" s="56">
        <v>0</v>
      </c>
      <c r="R38" s="58">
        <f t="shared" si="23"/>
        <v>0</v>
      </c>
      <c r="S38" s="55">
        <v>0</v>
      </c>
      <c r="T38" s="56">
        <v>0</v>
      </c>
      <c r="U38" s="59">
        <f t="shared" si="24"/>
        <v>0</v>
      </c>
      <c r="V38" s="60">
        <f t="shared" si="7"/>
        <v>5850</v>
      </c>
      <c r="W38" s="61">
        <f t="shared" si="8"/>
        <v>1169</v>
      </c>
      <c r="X38" s="62">
        <f t="shared" si="6"/>
        <v>7019</v>
      </c>
    </row>
    <row r="39" spans="2:24" ht="30" customHeight="1" thickBot="1">
      <c r="B39" s="31"/>
      <c r="C39" s="5" t="s">
        <v>28</v>
      </c>
      <c r="D39" s="63">
        <f>SUM(D32:D38)</f>
        <v>106161</v>
      </c>
      <c r="E39" s="64">
        <f>SUM(E32:E38)</f>
        <v>0</v>
      </c>
      <c r="F39" s="65">
        <f>SUM(D39:E39)</f>
        <v>106161</v>
      </c>
      <c r="G39" s="63">
        <f>SUM(G32:G38)</f>
        <v>9430</v>
      </c>
      <c r="H39" s="64">
        <f>SUM(H32:H38)</f>
        <v>35943</v>
      </c>
      <c r="I39" s="65">
        <f aca="true" t="shared" si="25" ref="I39:I50">SUM(G39:H39)</f>
        <v>45373</v>
      </c>
      <c r="J39" s="63">
        <f>SUM(J32:J38)</f>
        <v>1072</v>
      </c>
      <c r="K39" s="64">
        <f>SUM(K32:K38)</f>
        <v>6171</v>
      </c>
      <c r="L39" s="65">
        <f aca="true" t="shared" si="26" ref="L39:L50">SUM(J39:K39)</f>
        <v>7243</v>
      </c>
      <c r="M39" s="63">
        <f>SUM(M32:M38)</f>
        <v>862</v>
      </c>
      <c r="N39" s="64">
        <f>SUM(N32:N38)</f>
        <v>21065</v>
      </c>
      <c r="O39" s="65">
        <f aca="true" t="shared" si="27" ref="O39:O50">SUM(M39:N39)</f>
        <v>21927</v>
      </c>
      <c r="P39" s="63">
        <f>SUM(P32:P38)</f>
        <v>14611</v>
      </c>
      <c r="Q39" s="64">
        <f>SUM(Q32:Q38)</f>
        <v>77</v>
      </c>
      <c r="R39" s="65">
        <f aca="true" t="shared" si="28" ref="R39:R50">SUM(P39:Q39)</f>
        <v>14688</v>
      </c>
      <c r="S39" s="63">
        <f>SUM(S32:S38)</f>
        <v>0</v>
      </c>
      <c r="T39" s="64">
        <f>SUM(T32:T38)</f>
        <v>0</v>
      </c>
      <c r="U39" s="66">
        <f aca="true" t="shared" si="29" ref="U39:U50">SUM(S39:T39)</f>
        <v>0</v>
      </c>
      <c r="V39" s="67">
        <f t="shared" si="7"/>
        <v>132136</v>
      </c>
      <c r="W39" s="68">
        <f t="shared" si="8"/>
        <v>63256</v>
      </c>
      <c r="X39" s="69">
        <f t="shared" si="6"/>
        <v>195392</v>
      </c>
    </row>
    <row r="40" spans="2:24" ht="30" customHeight="1">
      <c r="B40" s="29" t="s">
        <v>61</v>
      </c>
      <c r="C40" s="2" t="s">
        <v>40</v>
      </c>
      <c r="D40" s="39">
        <v>18685</v>
      </c>
      <c r="E40" s="40">
        <v>0</v>
      </c>
      <c r="F40" s="50">
        <f t="shared" si="14"/>
        <v>18685</v>
      </c>
      <c r="G40" s="39">
        <v>3965</v>
      </c>
      <c r="H40" s="40">
        <v>3195</v>
      </c>
      <c r="I40" s="42">
        <f t="shared" si="25"/>
        <v>7160</v>
      </c>
      <c r="J40" s="39">
        <v>1600</v>
      </c>
      <c r="K40" s="40">
        <v>1068</v>
      </c>
      <c r="L40" s="42">
        <f t="shared" si="26"/>
        <v>2668</v>
      </c>
      <c r="M40" s="39">
        <v>11</v>
      </c>
      <c r="N40" s="40">
        <v>2131</v>
      </c>
      <c r="O40" s="42">
        <f t="shared" si="27"/>
        <v>2142</v>
      </c>
      <c r="P40" s="39">
        <v>3008</v>
      </c>
      <c r="Q40" s="40">
        <v>3193</v>
      </c>
      <c r="R40" s="42">
        <f t="shared" si="28"/>
        <v>6201</v>
      </c>
      <c r="S40" s="39">
        <v>0</v>
      </c>
      <c r="T40" s="40">
        <v>0</v>
      </c>
      <c r="U40" s="43">
        <f t="shared" si="29"/>
        <v>0</v>
      </c>
      <c r="V40" s="44">
        <f t="shared" si="7"/>
        <v>27269</v>
      </c>
      <c r="W40" s="45">
        <f t="shared" si="8"/>
        <v>9587</v>
      </c>
      <c r="X40" s="46">
        <f t="shared" si="6"/>
        <v>36856</v>
      </c>
    </row>
    <row r="41" spans="2:24" ht="30" customHeight="1">
      <c r="B41" s="30"/>
      <c r="C41" s="3" t="s">
        <v>41</v>
      </c>
      <c r="D41" s="47">
        <v>24747</v>
      </c>
      <c r="E41" s="48">
        <v>0</v>
      </c>
      <c r="F41" s="50">
        <f t="shared" si="14"/>
        <v>24747</v>
      </c>
      <c r="G41" s="47">
        <v>1788</v>
      </c>
      <c r="H41" s="48">
        <v>2128</v>
      </c>
      <c r="I41" s="50">
        <f t="shared" si="25"/>
        <v>3916</v>
      </c>
      <c r="J41" s="47">
        <v>1276</v>
      </c>
      <c r="K41" s="48">
        <v>2504</v>
      </c>
      <c r="L41" s="50">
        <f t="shared" si="26"/>
        <v>3780</v>
      </c>
      <c r="M41" s="47">
        <v>104</v>
      </c>
      <c r="N41" s="48">
        <v>2503</v>
      </c>
      <c r="O41" s="50">
        <f t="shared" si="27"/>
        <v>2607</v>
      </c>
      <c r="P41" s="47">
        <v>0</v>
      </c>
      <c r="Q41" s="48">
        <v>0</v>
      </c>
      <c r="R41" s="50">
        <f t="shared" si="28"/>
        <v>0</v>
      </c>
      <c r="S41" s="47">
        <v>0</v>
      </c>
      <c r="T41" s="48">
        <v>0</v>
      </c>
      <c r="U41" s="51">
        <f t="shared" si="29"/>
        <v>0</v>
      </c>
      <c r="V41" s="52">
        <f t="shared" si="7"/>
        <v>27915</v>
      </c>
      <c r="W41" s="53">
        <f t="shared" si="8"/>
        <v>7135</v>
      </c>
      <c r="X41" s="54">
        <f t="shared" si="6"/>
        <v>35050</v>
      </c>
    </row>
    <row r="42" spans="2:24" ht="30" customHeight="1">
      <c r="B42" s="30"/>
      <c r="C42" s="3" t="s">
        <v>42</v>
      </c>
      <c r="D42" s="47">
        <v>11286</v>
      </c>
      <c r="E42" s="48">
        <v>0</v>
      </c>
      <c r="F42" s="50">
        <f t="shared" si="14"/>
        <v>11286</v>
      </c>
      <c r="G42" s="47">
        <v>1689</v>
      </c>
      <c r="H42" s="48">
        <v>7140</v>
      </c>
      <c r="I42" s="50">
        <f t="shared" si="25"/>
        <v>8829</v>
      </c>
      <c r="J42" s="47">
        <v>0</v>
      </c>
      <c r="K42" s="48">
        <v>1087</v>
      </c>
      <c r="L42" s="50">
        <f t="shared" si="26"/>
        <v>1087</v>
      </c>
      <c r="M42" s="47">
        <v>196</v>
      </c>
      <c r="N42" s="48">
        <v>666</v>
      </c>
      <c r="O42" s="50">
        <f t="shared" si="27"/>
        <v>862</v>
      </c>
      <c r="P42" s="47">
        <v>7283</v>
      </c>
      <c r="Q42" s="48">
        <v>0</v>
      </c>
      <c r="R42" s="50">
        <f t="shared" si="28"/>
        <v>7283</v>
      </c>
      <c r="S42" s="47">
        <v>0</v>
      </c>
      <c r="T42" s="48">
        <v>0</v>
      </c>
      <c r="U42" s="51">
        <f t="shared" si="29"/>
        <v>0</v>
      </c>
      <c r="V42" s="52">
        <f t="shared" si="7"/>
        <v>20454</v>
      </c>
      <c r="W42" s="53">
        <f t="shared" si="8"/>
        <v>8893</v>
      </c>
      <c r="X42" s="54">
        <f t="shared" si="6"/>
        <v>29347</v>
      </c>
    </row>
    <row r="43" spans="2:24" ht="30" customHeight="1">
      <c r="B43" s="30"/>
      <c r="C43" s="3" t="s">
        <v>43</v>
      </c>
      <c r="D43" s="47">
        <v>3083</v>
      </c>
      <c r="E43" s="48">
        <v>0</v>
      </c>
      <c r="F43" s="50">
        <f t="shared" si="14"/>
        <v>3083</v>
      </c>
      <c r="G43" s="47">
        <v>164</v>
      </c>
      <c r="H43" s="48">
        <v>374</v>
      </c>
      <c r="I43" s="50">
        <f t="shared" si="25"/>
        <v>538</v>
      </c>
      <c r="J43" s="47">
        <v>22</v>
      </c>
      <c r="K43" s="48">
        <v>575</v>
      </c>
      <c r="L43" s="50">
        <f t="shared" si="26"/>
        <v>597</v>
      </c>
      <c r="M43" s="47">
        <v>2</v>
      </c>
      <c r="N43" s="48">
        <v>231</v>
      </c>
      <c r="O43" s="50">
        <f t="shared" si="27"/>
        <v>233</v>
      </c>
      <c r="P43" s="47">
        <v>0</v>
      </c>
      <c r="Q43" s="48">
        <v>0</v>
      </c>
      <c r="R43" s="50">
        <f t="shared" si="28"/>
        <v>0</v>
      </c>
      <c r="S43" s="47">
        <v>0</v>
      </c>
      <c r="T43" s="48">
        <v>0</v>
      </c>
      <c r="U43" s="51">
        <f t="shared" si="29"/>
        <v>0</v>
      </c>
      <c r="V43" s="52">
        <f t="shared" si="7"/>
        <v>3271</v>
      </c>
      <c r="W43" s="53">
        <f t="shared" si="8"/>
        <v>1180</v>
      </c>
      <c r="X43" s="54">
        <f t="shared" si="6"/>
        <v>4451</v>
      </c>
    </row>
    <row r="44" spans="2:24" ht="30" customHeight="1">
      <c r="B44" s="30"/>
      <c r="C44" s="4" t="s">
        <v>44</v>
      </c>
      <c r="D44" s="55">
        <v>6808</v>
      </c>
      <c r="E44" s="56">
        <v>0</v>
      </c>
      <c r="F44" s="50">
        <f t="shared" si="14"/>
        <v>6808</v>
      </c>
      <c r="G44" s="55">
        <v>2542</v>
      </c>
      <c r="H44" s="56">
        <v>854</v>
      </c>
      <c r="I44" s="58">
        <f t="shared" si="25"/>
        <v>3396</v>
      </c>
      <c r="J44" s="55">
        <v>700</v>
      </c>
      <c r="K44" s="56">
        <v>0</v>
      </c>
      <c r="L44" s="58">
        <f t="shared" si="26"/>
        <v>700</v>
      </c>
      <c r="M44" s="55">
        <v>24</v>
      </c>
      <c r="N44" s="56">
        <v>248</v>
      </c>
      <c r="O44" s="58">
        <f t="shared" si="27"/>
        <v>272</v>
      </c>
      <c r="P44" s="55">
        <v>0</v>
      </c>
      <c r="Q44" s="56">
        <v>0</v>
      </c>
      <c r="R44" s="58">
        <f t="shared" si="28"/>
        <v>0</v>
      </c>
      <c r="S44" s="55">
        <v>0</v>
      </c>
      <c r="T44" s="56">
        <v>0</v>
      </c>
      <c r="U44" s="59">
        <f t="shared" si="29"/>
        <v>0</v>
      </c>
      <c r="V44" s="60">
        <f t="shared" si="7"/>
        <v>10074</v>
      </c>
      <c r="W44" s="61">
        <f t="shared" si="8"/>
        <v>1102</v>
      </c>
      <c r="X44" s="62">
        <f t="shared" si="6"/>
        <v>11176</v>
      </c>
    </row>
    <row r="45" spans="2:24" ht="30" customHeight="1" thickBot="1">
      <c r="B45" s="31"/>
      <c r="C45" s="5" t="s">
        <v>28</v>
      </c>
      <c r="D45" s="63">
        <f>SUM(D40:D44)</f>
        <v>64609</v>
      </c>
      <c r="E45" s="64">
        <f>SUM(E40:E44)</f>
        <v>0</v>
      </c>
      <c r="F45" s="65">
        <f>SUM(D45:E45)</f>
        <v>64609</v>
      </c>
      <c r="G45" s="63">
        <f>SUM(G40:G44)</f>
        <v>10148</v>
      </c>
      <c r="H45" s="64">
        <f>SUM(H40:H44)</f>
        <v>13691</v>
      </c>
      <c r="I45" s="65">
        <f t="shared" si="25"/>
        <v>23839</v>
      </c>
      <c r="J45" s="63">
        <f>SUM(J40:J44)</f>
        <v>3598</v>
      </c>
      <c r="K45" s="64">
        <f>SUM(K40:K44)</f>
        <v>5234</v>
      </c>
      <c r="L45" s="65">
        <f t="shared" si="26"/>
        <v>8832</v>
      </c>
      <c r="M45" s="63">
        <f>SUM(M40:M44)</f>
        <v>337</v>
      </c>
      <c r="N45" s="64">
        <f>SUM(N40:N44)</f>
        <v>5779</v>
      </c>
      <c r="O45" s="65">
        <f t="shared" si="27"/>
        <v>6116</v>
      </c>
      <c r="P45" s="63">
        <f>SUM(P40:P44)</f>
        <v>10291</v>
      </c>
      <c r="Q45" s="64">
        <f>SUM(Q40:Q44)</f>
        <v>3193</v>
      </c>
      <c r="R45" s="65">
        <f t="shared" si="28"/>
        <v>13484</v>
      </c>
      <c r="S45" s="63">
        <f>SUM(S40:S44)</f>
        <v>0</v>
      </c>
      <c r="T45" s="64">
        <f>SUM(T40:T44)</f>
        <v>0</v>
      </c>
      <c r="U45" s="66">
        <f t="shared" si="29"/>
        <v>0</v>
      </c>
      <c r="V45" s="67">
        <f t="shared" si="7"/>
        <v>88983</v>
      </c>
      <c r="W45" s="68">
        <f t="shared" si="8"/>
        <v>27897</v>
      </c>
      <c r="X45" s="69">
        <f t="shared" si="6"/>
        <v>116880</v>
      </c>
    </row>
    <row r="46" spans="2:24" ht="30" customHeight="1">
      <c r="B46" s="29" t="s">
        <v>62</v>
      </c>
      <c r="C46" s="2" t="s">
        <v>45</v>
      </c>
      <c r="D46" s="39">
        <v>4021</v>
      </c>
      <c r="E46" s="40">
        <v>0</v>
      </c>
      <c r="F46" s="50">
        <f t="shared" si="14"/>
        <v>4021</v>
      </c>
      <c r="G46" s="39">
        <v>57</v>
      </c>
      <c r="H46" s="40">
        <v>683</v>
      </c>
      <c r="I46" s="42">
        <f t="shared" si="25"/>
        <v>740</v>
      </c>
      <c r="J46" s="39">
        <v>554</v>
      </c>
      <c r="K46" s="40">
        <v>1290</v>
      </c>
      <c r="L46" s="42">
        <f t="shared" si="26"/>
        <v>1844</v>
      </c>
      <c r="M46" s="39">
        <v>0</v>
      </c>
      <c r="N46" s="40">
        <v>218</v>
      </c>
      <c r="O46" s="42">
        <f t="shared" si="27"/>
        <v>218</v>
      </c>
      <c r="P46" s="39">
        <v>0</v>
      </c>
      <c r="Q46" s="40">
        <v>0</v>
      </c>
      <c r="R46" s="42">
        <f t="shared" si="28"/>
        <v>0</v>
      </c>
      <c r="S46" s="39">
        <v>0</v>
      </c>
      <c r="T46" s="40">
        <v>0</v>
      </c>
      <c r="U46" s="43">
        <f t="shared" si="29"/>
        <v>0</v>
      </c>
      <c r="V46" s="44">
        <f t="shared" si="7"/>
        <v>4632</v>
      </c>
      <c r="W46" s="45">
        <f t="shared" si="8"/>
        <v>2191</v>
      </c>
      <c r="X46" s="46">
        <f t="shared" si="6"/>
        <v>6823</v>
      </c>
    </row>
    <row r="47" spans="2:24" ht="30" customHeight="1">
      <c r="B47" s="30"/>
      <c r="C47" s="3" t="s">
        <v>46</v>
      </c>
      <c r="D47" s="47">
        <v>13022</v>
      </c>
      <c r="E47" s="48">
        <v>0</v>
      </c>
      <c r="F47" s="50">
        <f t="shared" si="14"/>
        <v>13022</v>
      </c>
      <c r="G47" s="47">
        <v>825</v>
      </c>
      <c r="H47" s="48">
        <v>2765</v>
      </c>
      <c r="I47" s="50">
        <f t="shared" si="25"/>
        <v>3590</v>
      </c>
      <c r="J47" s="47">
        <v>273</v>
      </c>
      <c r="K47" s="48">
        <v>0</v>
      </c>
      <c r="L47" s="50">
        <f t="shared" si="26"/>
        <v>273</v>
      </c>
      <c r="M47" s="47">
        <v>35</v>
      </c>
      <c r="N47" s="48">
        <v>539</v>
      </c>
      <c r="O47" s="50">
        <f t="shared" si="27"/>
        <v>574</v>
      </c>
      <c r="P47" s="47">
        <v>0</v>
      </c>
      <c r="Q47" s="48">
        <v>0</v>
      </c>
      <c r="R47" s="50">
        <f t="shared" si="28"/>
        <v>0</v>
      </c>
      <c r="S47" s="47">
        <v>0</v>
      </c>
      <c r="T47" s="48">
        <v>0</v>
      </c>
      <c r="U47" s="51">
        <f t="shared" si="29"/>
        <v>0</v>
      </c>
      <c r="V47" s="52">
        <f t="shared" si="7"/>
        <v>14155</v>
      </c>
      <c r="W47" s="53">
        <f t="shared" si="8"/>
        <v>3304</v>
      </c>
      <c r="X47" s="54">
        <f t="shared" si="6"/>
        <v>17459</v>
      </c>
    </row>
    <row r="48" spans="2:24" ht="30" customHeight="1">
      <c r="B48" s="30"/>
      <c r="C48" s="3" t="s">
        <v>47</v>
      </c>
      <c r="D48" s="47">
        <v>14553</v>
      </c>
      <c r="E48" s="48">
        <v>0</v>
      </c>
      <c r="F48" s="50">
        <f t="shared" si="14"/>
        <v>14553</v>
      </c>
      <c r="G48" s="47">
        <v>2047</v>
      </c>
      <c r="H48" s="48">
        <v>2943</v>
      </c>
      <c r="I48" s="50">
        <f t="shared" si="25"/>
        <v>4990</v>
      </c>
      <c r="J48" s="47">
        <v>0</v>
      </c>
      <c r="K48" s="48">
        <v>475</v>
      </c>
      <c r="L48" s="50">
        <f t="shared" si="26"/>
        <v>475</v>
      </c>
      <c r="M48" s="47">
        <v>20</v>
      </c>
      <c r="N48" s="48">
        <v>1101</v>
      </c>
      <c r="O48" s="50">
        <f t="shared" si="27"/>
        <v>1121</v>
      </c>
      <c r="P48" s="47">
        <v>2503</v>
      </c>
      <c r="Q48" s="48">
        <v>300</v>
      </c>
      <c r="R48" s="50">
        <f t="shared" si="28"/>
        <v>2803</v>
      </c>
      <c r="S48" s="47">
        <v>0</v>
      </c>
      <c r="T48" s="48">
        <v>0</v>
      </c>
      <c r="U48" s="51">
        <f t="shared" si="29"/>
        <v>0</v>
      </c>
      <c r="V48" s="52">
        <f t="shared" si="7"/>
        <v>19123</v>
      </c>
      <c r="W48" s="53">
        <f t="shared" si="8"/>
        <v>4819</v>
      </c>
      <c r="X48" s="54">
        <f t="shared" si="6"/>
        <v>23942</v>
      </c>
    </row>
    <row r="49" spans="2:24" ht="30" customHeight="1">
      <c r="B49" s="30"/>
      <c r="C49" s="4" t="s">
        <v>48</v>
      </c>
      <c r="D49" s="55">
        <v>5139</v>
      </c>
      <c r="E49" s="56">
        <v>0</v>
      </c>
      <c r="F49" s="50">
        <f t="shared" si="14"/>
        <v>5139</v>
      </c>
      <c r="G49" s="55">
        <v>136</v>
      </c>
      <c r="H49" s="56">
        <v>100</v>
      </c>
      <c r="I49" s="58">
        <f t="shared" si="25"/>
        <v>236</v>
      </c>
      <c r="J49" s="55">
        <v>0</v>
      </c>
      <c r="K49" s="56">
        <v>1839</v>
      </c>
      <c r="L49" s="58">
        <f t="shared" si="26"/>
        <v>1839</v>
      </c>
      <c r="M49" s="55">
        <v>43</v>
      </c>
      <c r="N49" s="56">
        <v>532</v>
      </c>
      <c r="O49" s="58">
        <f t="shared" si="27"/>
        <v>575</v>
      </c>
      <c r="P49" s="55">
        <v>0</v>
      </c>
      <c r="Q49" s="56">
        <v>0</v>
      </c>
      <c r="R49" s="58">
        <f t="shared" si="28"/>
        <v>0</v>
      </c>
      <c r="S49" s="55">
        <v>0</v>
      </c>
      <c r="T49" s="56">
        <v>0</v>
      </c>
      <c r="U49" s="59">
        <f t="shared" si="29"/>
        <v>0</v>
      </c>
      <c r="V49" s="60">
        <f t="shared" si="7"/>
        <v>5318</v>
      </c>
      <c r="W49" s="61">
        <f t="shared" si="8"/>
        <v>2471</v>
      </c>
      <c r="X49" s="62">
        <f t="shared" si="6"/>
        <v>7789</v>
      </c>
    </row>
    <row r="50" spans="2:24" ht="30" customHeight="1" thickBot="1">
      <c r="B50" s="31"/>
      <c r="C50" s="5" t="s">
        <v>28</v>
      </c>
      <c r="D50" s="63">
        <f>SUM(D46:D49)</f>
        <v>36735</v>
      </c>
      <c r="E50" s="64">
        <f>SUM(E46:E49)</f>
        <v>0</v>
      </c>
      <c r="F50" s="65">
        <f>SUM(D50:E50)</f>
        <v>36735</v>
      </c>
      <c r="G50" s="63">
        <f>SUM(G46:G49)</f>
        <v>3065</v>
      </c>
      <c r="H50" s="64">
        <f>SUM(H46:H49)</f>
        <v>6491</v>
      </c>
      <c r="I50" s="65">
        <f t="shared" si="25"/>
        <v>9556</v>
      </c>
      <c r="J50" s="63">
        <f>SUM(J46:J49)</f>
        <v>827</v>
      </c>
      <c r="K50" s="64">
        <f>SUM(K46:K49)</f>
        <v>3604</v>
      </c>
      <c r="L50" s="65">
        <f t="shared" si="26"/>
        <v>4431</v>
      </c>
      <c r="M50" s="63">
        <f>SUM(M46:M49)</f>
        <v>98</v>
      </c>
      <c r="N50" s="64">
        <f>SUM(N46:N49)</f>
        <v>2390</v>
      </c>
      <c r="O50" s="65">
        <f t="shared" si="27"/>
        <v>2488</v>
      </c>
      <c r="P50" s="63">
        <f>SUM(P46:P49)</f>
        <v>2503</v>
      </c>
      <c r="Q50" s="64">
        <f>SUM(Q46:Q49)</f>
        <v>300</v>
      </c>
      <c r="R50" s="65">
        <f t="shared" si="28"/>
        <v>2803</v>
      </c>
      <c r="S50" s="63">
        <f>SUM(S46:S49)</f>
        <v>0</v>
      </c>
      <c r="T50" s="64">
        <f>SUM(T46:T49)</f>
        <v>0</v>
      </c>
      <c r="U50" s="66">
        <f t="shared" si="29"/>
        <v>0</v>
      </c>
      <c r="V50" s="67">
        <f t="shared" si="7"/>
        <v>43228</v>
      </c>
      <c r="W50" s="68">
        <f t="shared" si="8"/>
        <v>12785</v>
      </c>
      <c r="X50" s="69">
        <f t="shared" si="6"/>
        <v>56013</v>
      </c>
    </row>
    <row r="51" spans="2:24" ht="30" customHeight="1">
      <c r="B51" s="29" t="s">
        <v>63</v>
      </c>
      <c r="C51" s="2" t="s">
        <v>49</v>
      </c>
      <c r="D51" s="39">
        <v>46106</v>
      </c>
      <c r="E51" s="40">
        <v>0</v>
      </c>
      <c r="F51" s="50">
        <f t="shared" si="14"/>
        <v>46106</v>
      </c>
      <c r="G51" s="39">
        <v>5232</v>
      </c>
      <c r="H51" s="40">
        <v>6818</v>
      </c>
      <c r="I51" s="42">
        <f aca="true" t="shared" si="30" ref="I51:I58">SUM(G51:H51)</f>
        <v>12050</v>
      </c>
      <c r="J51" s="39">
        <v>134</v>
      </c>
      <c r="K51" s="40">
        <v>4201</v>
      </c>
      <c r="L51" s="42">
        <f aca="true" t="shared" si="31" ref="L51:L58">SUM(J51:K51)</f>
        <v>4335</v>
      </c>
      <c r="M51" s="39">
        <v>143</v>
      </c>
      <c r="N51" s="40">
        <v>4620</v>
      </c>
      <c r="O51" s="43">
        <f aca="true" t="shared" si="32" ref="O51:O58">SUM(M51:N51)</f>
        <v>4763</v>
      </c>
      <c r="P51" s="70">
        <v>0</v>
      </c>
      <c r="Q51" s="71">
        <v>0</v>
      </c>
      <c r="R51" s="42">
        <f aca="true" t="shared" si="33" ref="R51:R58">SUM(P51:Q51)</f>
        <v>0</v>
      </c>
      <c r="S51" s="39">
        <v>0</v>
      </c>
      <c r="T51" s="40">
        <v>0</v>
      </c>
      <c r="U51" s="43">
        <f aca="true" t="shared" si="34" ref="U51:U58">SUM(S51:T51)</f>
        <v>0</v>
      </c>
      <c r="V51" s="44">
        <f t="shared" si="7"/>
        <v>51615</v>
      </c>
      <c r="W51" s="45">
        <f t="shared" si="8"/>
        <v>15639</v>
      </c>
      <c r="X51" s="46">
        <f t="shared" si="6"/>
        <v>67254</v>
      </c>
    </row>
    <row r="52" spans="2:24" ht="30" customHeight="1">
      <c r="B52" s="30"/>
      <c r="C52" s="3" t="s">
        <v>50</v>
      </c>
      <c r="D52" s="47">
        <v>10019</v>
      </c>
      <c r="E52" s="48">
        <v>0</v>
      </c>
      <c r="F52" s="50">
        <f t="shared" si="14"/>
        <v>10019</v>
      </c>
      <c r="G52" s="47">
        <v>1339</v>
      </c>
      <c r="H52" s="48">
        <v>1640</v>
      </c>
      <c r="I52" s="50">
        <f t="shared" si="30"/>
        <v>2979</v>
      </c>
      <c r="J52" s="47">
        <v>0</v>
      </c>
      <c r="K52" s="48">
        <v>883</v>
      </c>
      <c r="L52" s="50">
        <f t="shared" si="31"/>
        <v>883</v>
      </c>
      <c r="M52" s="47">
        <v>253</v>
      </c>
      <c r="N52" s="48">
        <v>1126</v>
      </c>
      <c r="O52" s="51">
        <f t="shared" si="32"/>
        <v>1379</v>
      </c>
      <c r="P52" s="72">
        <v>0</v>
      </c>
      <c r="Q52" s="73">
        <v>0</v>
      </c>
      <c r="R52" s="50">
        <f t="shared" si="33"/>
        <v>0</v>
      </c>
      <c r="S52" s="47">
        <v>0</v>
      </c>
      <c r="T52" s="48">
        <v>0</v>
      </c>
      <c r="U52" s="51">
        <f t="shared" si="34"/>
        <v>0</v>
      </c>
      <c r="V52" s="52">
        <f t="shared" si="7"/>
        <v>11611</v>
      </c>
      <c r="W52" s="53">
        <f t="shared" si="8"/>
        <v>3649</v>
      </c>
      <c r="X52" s="54">
        <f t="shared" si="6"/>
        <v>15260</v>
      </c>
    </row>
    <row r="53" spans="2:24" ht="30" customHeight="1">
      <c r="B53" s="30"/>
      <c r="C53" s="3" t="s">
        <v>51</v>
      </c>
      <c r="D53" s="47">
        <v>11946</v>
      </c>
      <c r="E53" s="48">
        <v>0</v>
      </c>
      <c r="F53" s="50">
        <f t="shared" si="14"/>
        <v>11946</v>
      </c>
      <c r="G53" s="47">
        <v>560</v>
      </c>
      <c r="H53" s="48">
        <v>1613</v>
      </c>
      <c r="I53" s="50">
        <f t="shared" si="30"/>
        <v>2173</v>
      </c>
      <c r="J53" s="47">
        <v>991</v>
      </c>
      <c r="K53" s="48">
        <v>1591</v>
      </c>
      <c r="L53" s="50">
        <f t="shared" si="31"/>
        <v>2582</v>
      </c>
      <c r="M53" s="47">
        <v>43</v>
      </c>
      <c r="N53" s="48">
        <v>638</v>
      </c>
      <c r="O53" s="51">
        <f t="shared" si="32"/>
        <v>681</v>
      </c>
      <c r="P53" s="72">
        <v>0</v>
      </c>
      <c r="Q53" s="73">
        <v>0</v>
      </c>
      <c r="R53" s="50">
        <f t="shared" si="33"/>
        <v>0</v>
      </c>
      <c r="S53" s="47">
        <v>0</v>
      </c>
      <c r="T53" s="48">
        <v>0</v>
      </c>
      <c r="U53" s="51">
        <f t="shared" si="34"/>
        <v>0</v>
      </c>
      <c r="V53" s="52">
        <f t="shared" si="7"/>
        <v>13540</v>
      </c>
      <c r="W53" s="53">
        <f t="shared" si="8"/>
        <v>3842</v>
      </c>
      <c r="X53" s="54">
        <f t="shared" si="6"/>
        <v>17382</v>
      </c>
    </row>
    <row r="54" spans="2:24" ht="30" customHeight="1">
      <c r="B54" s="30"/>
      <c r="C54" s="3" t="s">
        <v>52</v>
      </c>
      <c r="D54" s="47">
        <v>10615</v>
      </c>
      <c r="E54" s="48">
        <v>0</v>
      </c>
      <c r="F54" s="50">
        <f t="shared" si="14"/>
        <v>10615</v>
      </c>
      <c r="G54" s="47">
        <v>727</v>
      </c>
      <c r="H54" s="48">
        <v>1476</v>
      </c>
      <c r="I54" s="50">
        <f t="shared" si="30"/>
        <v>2203</v>
      </c>
      <c r="J54" s="47">
        <v>575</v>
      </c>
      <c r="K54" s="48">
        <v>301</v>
      </c>
      <c r="L54" s="50">
        <f t="shared" si="31"/>
        <v>876</v>
      </c>
      <c r="M54" s="47">
        <v>126</v>
      </c>
      <c r="N54" s="48">
        <v>1173</v>
      </c>
      <c r="O54" s="51">
        <f t="shared" si="32"/>
        <v>1299</v>
      </c>
      <c r="P54" s="72">
        <v>0</v>
      </c>
      <c r="Q54" s="73">
        <v>0</v>
      </c>
      <c r="R54" s="50">
        <f t="shared" si="33"/>
        <v>0</v>
      </c>
      <c r="S54" s="47">
        <v>0</v>
      </c>
      <c r="T54" s="48">
        <v>0</v>
      </c>
      <c r="U54" s="51">
        <f t="shared" si="34"/>
        <v>0</v>
      </c>
      <c r="V54" s="52">
        <f t="shared" si="7"/>
        <v>12043</v>
      </c>
      <c r="W54" s="53">
        <f t="shared" si="8"/>
        <v>2950</v>
      </c>
      <c r="X54" s="54">
        <f t="shared" si="6"/>
        <v>14993</v>
      </c>
    </row>
    <row r="55" spans="2:24" ht="30" customHeight="1">
      <c r="B55" s="30"/>
      <c r="C55" s="3" t="s">
        <v>53</v>
      </c>
      <c r="D55" s="47">
        <v>14897</v>
      </c>
      <c r="E55" s="48">
        <v>0</v>
      </c>
      <c r="F55" s="50">
        <f t="shared" si="14"/>
        <v>14897</v>
      </c>
      <c r="G55" s="47">
        <v>1957</v>
      </c>
      <c r="H55" s="48">
        <v>4005</v>
      </c>
      <c r="I55" s="50">
        <f t="shared" si="30"/>
        <v>5962</v>
      </c>
      <c r="J55" s="47">
        <v>0</v>
      </c>
      <c r="K55" s="48">
        <v>180</v>
      </c>
      <c r="L55" s="50">
        <f t="shared" si="31"/>
        <v>180</v>
      </c>
      <c r="M55" s="47">
        <v>124</v>
      </c>
      <c r="N55" s="48">
        <v>676</v>
      </c>
      <c r="O55" s="51">
        <f t="shared" si="32"/>
        <v>800</v>
      </c>
      <c r="P55" s="72">
        <v>3947</v>
      </c>
      <c r="Q55" s="73">
        <v>308</v>
      </c>
      <c r="R55" s="50">
        <f t="shared" si="33"/>
        <v>4255</v>
      </c>
      <c r="S55" s="47">
        <v>0</v>
      </c>
      <c r="T55" s="48">
        <v>0</v>
      </c>
      <c r="U55" s="51">
        <f t="shared" si="34"/>
        <v>0</v>
      </c>
      <c r="V55" s="52">
        <f t="shared" si="7"/>
        <v>20925</v>
      </c>
      <c r="W55" s="53">
        <f t="shared" si="8"/>
        <v>5169</v>
      </c>
      <c r="X55" s="54">
        <f t="shared" si="6"/>
        <v>26094</v>
      </c>
    </row>
    <row r="56" spans="2:24" ht="30" customHeight="1">
      <c r="B56" s="30"/>
      <c r="C56" s="3" t="s">
        <v>54</v>
      </c>
      <c r="D56" s="47">
        <v>9572</v>
      </c>
      <c r="E56" s="48">
        <v>0</v>
      </c>
      <c r="F56" s="50">
        <f t="shared" si="14"/>
        <v>9572</v>
      </c>
      <c r="G56" s="47">
        <v>439</v>
      </c>
      <c r="H56" s="48">
        <v>199</v>
      </c>
      <c r="I56" s="50">
        <f t="shared" si="30"/>
        <v>638</v>
      </c>
      <c r="J56" s="47">
        <v>160</v>
      </c>
      <c r="K56" s="48">
        <v>87</v>
      </c>
      <c r="L56" s="50">
        <f t="shared" si="31"/>
        <v>247</v>
      </c>
      <c r="M56" s="47">
        <v>86</v>
      </c>
      <c r="N56" s="48">
        <v>666</v>
      </c>
      <c r="O56" s="51">
        <f t="shared" si="32"/>
        <v>752</v>
      </c>
      <c r="P56" s="72">
        <v>0</v>
      </c>
      <c r="Q56" s="73">
        <v>0</v>
      </c>
      <c r="R56" s="50">
        <f t="shared" si="33"/>
        <v>0</v>
      </c>
      <c r="S56" s="47">
        <v>0</v>
      </c>
      <c r="T56" s="48">
        <v>0</v>
      </c>
      <c r="U56" s="51">
        <f t="shared" si="34"/>
        <v>0</v>
      </c>
      <c r="V56" s="52">
        <f t="shared" si="7"/>
        <v>10257</v>
      </c>
      <c r="W56" s="53">
        <f t="shared" si="8"/>
        <v>952</v>
      </c>
      <c r="X56" s="54">
        <f t="shared" si="6"/>
        <v>11209</v>
      </c>
    </row>
    <row r="57" spans="2:24" ht="30" customHeight="1">
      <c r="B57" s="30"/>
      <c r="C57" s="3" t="s">
        <v>55</v>
      </c>
      <c r="D57" s="47">
        <v>17575</v>
      </c>
      <c r="E57" s="48">
        <v>0</v>
      </c>
      <c r="F57" s="50">
        <f t="shared" si="14"/>
        <v>17575</v>
      </c>
      <c r="G57" s="47">
        <v>814</v>
      </c>
      <c r="H57" s="48">
        <v>1070</v>
      </c>
      <c r="I57" s="50">
        <f t="shared" si="30"/>
        <v>1884</v>
      </c>
      <c r="J57" s="47">
        <v>599</v>
      </c>
      <c r="K57" s="48">
        <v>7</v>
      </c>
      <c r="L57" s="50">
        <f t="shared" si="31"/>
        <v>606</v>
      </c>
      <c r="M57" s="47">
        <v>159</v>
      </c>
      <c r="N57" s="48">
        <v>1241</v>
      </c>
      <c r="O57" s="51">
        <f t="shared" si="32"/>
        <v>1400</v>
      </c>
      <c r="P57" s="72">
        <v>0</v>
      </c>
      <c r="Q57" s="73">
        <v>0</v>
      </c>
      <c r="R57" s="50">
        <f t="shared" si="33"/>
        <v>0</v>
      </c>
      <c r="S57" s="47">
        <v>0</v>
      </c>
      <c r="T57" s="48">
        <v>0</v>
      </c>
      <c r="U57" s="51">
        <f t="shared" si="34"/>
        <v>0</v>
      </c>
      <c r="V57" s="52">
        <f t="shared" si="7"/>
        <v>19147</v>
      </c>
      <c r="W57" s="53">
        <f t="shared" si="8"/>
        <v>2318</v>
      </c>
      <c r="X57" s="54">
        <f t="shared" si="6"/>
        <v>21465</v>
      </c>
    </row>
    <row r="58" spans="2:24" ht="30" customHeight="1">
      <c r="B58" s="30"/>
      <c r="C58" s="4" t="s">
        <v>56</v>
      </c>
      <c r="D58" s="55">
        <v>9854</v>
      </c>
      <c r="E58" s="56">
        <v>0</v>
      </c>
      <c r="F58" s="50">
        <f t="shared" si="14"/>
        <v>9854</v>
      </c>
      <c r="G58" s="55">
        <v>0</v>
      </c>
      <c r="H58" s="56">
        <v>431</v>
      </c>
      <c r="I58" s="58">
        <f t="shared" si="30"/>
        <v>431</v>
      </c>
      <c r="J58" s="55">
        <v>0</v>
      </c>
      <c r="K58" s="56">
        <v>797</v>
      </c>
      <c r="L58" s="58">
        <f t="shared" si="31"/>
        <v>797</v>
      </c>
      <c r="M58" s="55">
        <v>0</v>
      </c>
      <c r="N58" s="56">
        <v>3369</v>
      </c>
      <c r="O58" s="59">
        <f t="shared" si="32"/>
        <v>3369</v>
      </c>
      <c r="P58" s="74">
        <v>0</v>
      </c>
      <c r="Q58" s="75">
        <v>0</v>
      </c>
      <c r="R58" s="76">
        <f t="shared" si="33"/>
        <v>0</v>
      </c>
      <c r="S58" s="55">
        <v>0</v>
      </c>
      <c r="T58" s="56">
        <v>0</v>
      </c>
      <c r="U58" s="59">
        <f t="shared" si="34"/>
        <v>0</v>
      </c>
      <c r="V58" s="60">
        <f t="shared" si="7"/>
        <v>9854</v>
      </c>
      <c r="W58" s="61">
        <f t="shared" si="8"/>
        <v>4597</v>
      </c>
      <c r="X58" s="62">
        <f t="shared" si="6"/>
        <v>14451</v>
      </c>
    </row>
    <row r="59" spans="2:24" ht="30" customHeight="1" thickBot="1">
      <c r="B59" s="31"/>
      <c r="C59" s="5" t="s">
        <v>28</v>
      </c>
      <c r="D59" s="63">
        <f>SUM(D51:D58)</f>
        <v>130584</v>
      </c>
      <c r="E59" s="64">
        <f>SUM(E51:E58)</f>
        <v>0</v>
      </c>
      <c r="F59" s="65">
        <f>SUM(D59:E59)</f>
        <v>130584</v>
      </c>
      <c r="G59" s="63">
        <f>SUM(G51:G58)</f>
        <v>11068</v>
      </c>
      <c r="H59" s="64">
        <f>SUM(H51:H58)</f>
        <v>17252</v>
      </c>
      <c r="I59" s="65">
        <f>SUM(G59:H59)</f>
        <v>28320</v>
      </c>
      <c r="J59" s="63">
        <f>SUM(J51:J58)</f>
        <v>2459</v>
      </c>
      <c r="K59" s="64">
        <f>SUM(K51:K58)</f>
        <v>8047</v>
      </c>
      <c r="L59" s="65">
        <f>SUM(J59:K59)</f>
        <v>10506</v>
      </c>
      <c r="M59" s="63">
        <f>SUM(M51:M58)</f>
        <v>934</v>
      </c>
      <c r="N59" s="64">
        <f>SUM(N51:N58)</f>
        <v>13509</v>
      </c>
      <c r="O59" s="65">
        <f>SUM(M59:N59)</f>
        <v>14443</v>
      </c>
      <c r="P59" s="63">
        <f>SUM(P51:P58)</f>
        <v>3947</v>
      </c>
      <c r="Q59" s="64">
        <f>SUM(Q51:Q58)</f>
        <v>308</v>
      </c>
      <c r="R59" s="65">
        <f>SUM(P59:Q59)</f>
        <v>4255</v>
      </c>
      <c r="S59" s="63">
        <f>SUM(S51:S58)</f>
        <v>0</v>
      </c>
      <c r="T59" s="64">
        <f>SUM(T51:T58)</f>
        <v>0</v>
      </c>
      <c r="U59" s="66">
        <f>SUM(S59:T59)</f>
        <v>0</v>
      </c>
      <c r="V59" s="67">
        <f t="shared" si="7"/>
        <v>148992</v>
      </c>
      <c r="W59" s="68">
        <f t="shared" si="8"/>
        <v>39116</v>
      </c>
      <c r="X59" s="69">
        <f t="shared" si="6"/>
        <v>188108</v>
      </c>
    </row>
    <row r="60" spans="2:24" ht="36.75" customHeight="1" thickBot="1">
      <c r="B60" s="27" t="s">
        <v>9</v>
      </c>
      <c r="C60" s="28"/>
      <c r="D60" s="77">
        <f>SUM(D59,D50,D45,D39,D31,D25,D13,D6)</f>
        <v>964758</v>
      </c>
      <c r="E60" s="78">
        <f>SUM(E59,E50,E45,E39,E31,E25,E13,E6)</f>
        <v>587</v>
      </c>
      <c r="F60" s="79">
        <f>SUM(D60:E60)</f>
        <v>965345</v>
      </c>
      <c r="G60" s="77">
        <f>SUM(G59,G50,G45,G39,G31,G25,G13,G6)</f>
        <v>102469</v>
      </c>
      <c r="H60" s="78">
        <f>SUM(H59,H50,H45,H39,H31,H25,H13,H6)</f>
        <v>213938</v>
      </c>
      <c r="I60" s="79">
        <f>SUM(G60:H60)</f>
        <v>316407</v>
      </c>
      <c r="J60" s="77">
        <f>SUM(J59,J50,J45,J39,J31,J25,J13,J6)</f>
        <v>56885</v>
      </c>
      <c r="K60" s="78">
        <f>SUM(K59,K50,K45,K39,K31,K25,K13,K6)</f>
        <v>97801</v>
      </c>
      <c r="L60" s="79">
        <f>SUM(J60:K60)</f>
        <v>154686</v>
      </c>
      <c r="M60" s="77">
        <f>SUM(M59,M50,M45,M39,M31,M25,M13,M6)</f>
        <v>9272</v>
      </c>
      <c r="N60" s="78">
        <f>SUM(N59,N50,N45,N39,N31,N25,N13,N6)</f>
        <v>111806</v>
      </c>
      <c r="O60" s="79">
        <f>SUM(M60:N60)</f>
        <v>121078</v>
      </c>
      <c r="P60" s="77">
        <f>SUM(P59,P50,P45,P39,P31,P25,P13,P6)</f>
        <v>95728</v>
      </c>
      <c r="Q60" s="78">
        <f>SUM(Q59,Q50,Q45,Q39,Q31,Q25,Q13,Q6)</f>
        <v>47977</v>
      </c>
      <c r="R60" s="79">
        <f>SUM(P60:Q60)</f>
        <v>143705</v>
      </c>
      <c r="S60" s="77">
        <f>SUM(S59,S50,S45,S39,S31,S25,S13,S6)</f>
        <v>45984</v>
      </c>
      <c r="T60" s="78">
        <f>SUM(T59,T50,T45,T39,T31,T25,T13,T6)</f>
        <v>41992</v>
      </c>
      <c r="U60" s="80">
        <f>SUM(S60:T60)</f>
        <v>87976</v>
      </c>
      <c r="V60" s="81">
        <f>SUM(V59,V50,V45,V39,V31,V25,V13,V6)</f>
        <v>1275096</v>
      </c>
      <c r="W60" s="82">
        <f>SUM(W59,W50,W45,W39,W31,W25,W13,W6)</f>
        <v>514101</v>
      </c>
      <c r="X60" s="83">
        <f>SUM(V60:W60)</f>
        <v>1789197</v>
      </c>
    </row>
    <row r="62" ht="13.5">
      <c r="X62" s="12">
        <f>X59+X50+X45+X39+X31+X25+X13+X6</f>
        <v>1789197</v>
      </c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2005-04-05T02:34:14Z</cp:lastPrinted>
  <dcterms:created xsi:type="dcterms:W3CDTF">2002-10-28T06:03:30Z</dcterms:created>
  <dcterms:modified xsi:type="dcterms:W3CDTF">2005-04-05T02:34:52Z</dcterms:modified>
  <cp:category/>
  <cp:version/>
  <cp:contentType/>
  <cp:contentStatus/>
</cp:coreProperties>
</file>