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0" windowWidth="723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<sst xmlns="http://schemas.openxmlformats.org/spreadsheetml/2006/main" count="94" uniqueCount="70">
  <si>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</si>
  <si>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</si>
  <si>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</si>
  <si>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</si>
  <si>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</si>
  <si>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</si>
  <si>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</si>
  <si>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</si>
  <si>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</si>
  <si>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</si>
  <si>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</si>
  <si>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</si>
  <si>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</si>
  <si>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</si>
  <si>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</si>
  <si>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</si>
  <si>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</si>
  <si>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</si>
  <si>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</si>
  <si>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</si>
  <si>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</si>
  <si>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</si>
  <si>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</si>
  <si>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</si>
  <si>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</si>
  <si>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</si>
  <si>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</si>
  <si>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</si>
  <si>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</si>
  <si>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</si>
  <si>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</si>
  <si>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</si>
  <si>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</si>
  <si>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</si>
  <si>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</si>
  <si>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</si>
  <si>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</si>
  <si>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</si>
  <si>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</si>
  <si>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</si>
  <si>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</si>
  <si>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</si>
  <si>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</si>
  <si>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</si>
  <si>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</si>
  <si>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</si>
  <si>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</si>
  <si>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</si>
  <si>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</si>
  <si>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</si>
  <si>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</si>
  <si>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</si>
  <si>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</si>
  <si>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</si>
  <si>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</si>
  <si>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</si>
  <si>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</si>
  <si>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</si>
  <si>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</si>
  <si>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</si>
  <si>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</si>
  <si>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</si>
  <si>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</si>
  <si>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</si>
  <si>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</si>
  <si>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</si>
  <si>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</si>
  <si>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</si>
  <si>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</si>
  <si>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2004年度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</si>
</sst>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SheetLayoutView="40" workbookViewId="0" topLeftCell="B1">
      <pane xSplit="2" ySplit="5" topLeftCell="D5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S58" activeCellId="4" sqref="S6:T12 S32:T38 S40:T44 S46:T49 S51:T58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337288</v>
      </c>
      <c r="E6" s="23">
        <v>0</v>
      </c>
      <c r="F6" s="24">
        <f aca="true" t="shared" si="0" ref="F6:F15">SUM(D6:E6)</f>
        <v>337288</v>
      </c>
      <c r="G6" s="22">
        <v>55711</v>
      </c>
      <c r="H6" s="23">
        <v>10753</v>
      </c>
      <c r="I6" s="24">
        <f>SUM(G6:H6)</f>
        <v>66464</v>
      </c>
      <c r="J6" s="22">
        <v>44233</v>
      </c>
      <c r="K6" s="23">
        <v>72353</v>
      </c>
      <c r="L6" s="24">
        <f aca="true" t="shared" si="1" ref="L6:L12">SUM(J6:K6)</f>
        <v>116586</v>
      </c>
      <c r="M6" s="22">
        <v>27452</v>
      </c>
      <c r="N6" s="23">
        <v>59535</v>
      </c>
      <c r="O6" s="24">
        <f aca="true" t="shared" si="2" ref="O6:O12">SUM(M6:N6)</f>
        <v>86987</v>
      </c>
      <c r="P6" s="22">
        <v>656</v>
      </c>
      <c r="Q6" s="23">
        <v>0</v>
      </c>
      <c r="R6" s="24">
        <f aca="true" t="shared" si="3" ref="R6:R12">SUM(P6:Q6)</f>
        <v>656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465340</v>
      </c>
      <c r="W6" s="47">
        <f>SUM(E6,H6,K6,N6,Q6,T6)</f>
        <v>142641</v>
      </c>
      <c r="X6" s="48">
        <f>SUM(V6:W6)</f>
        <v>607981</v>
      </c>
    </row>
    <row r="7" spans="2:24" ht="30" customHeight="1">
      <c r="B7" s="81" t="s">
        <v>10</v>
      </c>
      <c r="C7" s="18" t="s">
        <v>11</v>
      </c>
      <c r="D7" s="2">
        <v>138902</v>
      </c>
      <c r="E7" s="3">
        <v>454</v>
      </c>
      <c r="F7" s="62">
        <f t="shared" si="0"/>
        <v>139356</v>
      </c>
      <c r="G7" s="2">
        <v>11192</v>
      </c>
      <c r="H7" s="3">
        <v>10930</v>
      </c>
      <c r="I7" s="4">
        <f aca="true" t="shared" si="5" ref="I7:I12">SUM(G7:H7)</f>
        <v>22122</v>
      </c>
      <c r="J7" s="2">
        <v>1274</v>
      </c>
      <c r="K7" s="3">
        <v>22348</v>
      </c>
      <c r="L7" s="4">
        <f t="shared" si="1"/>
        <v>23622</v>
      </c>
      <c r="M7" s="2">
        <v>3114</v>
      </c>
      <c r="N7" s="3">
        <v>15959</v>
      </c>
      <c r="O7" s="4">
        <f t="shared" si="2"/>
        <v>19073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154482</v>
      </c>
      <c r="W7" s="50">
        <f>SUM(E7,H7,K7,N7,Q7,T7)</f>
        <v>49691</v>
      </c>
      <c r="X7" s="51">
        <f aca="true" t="shared" si="6" ref="X7:X59">SUM(V7:W7)</f>
        <v>204173</v>
      </c>
    </row>
    <row r="8" spans="2:24" ht="30" customHeight="1">
      <c r="B8" s="82"/>
      <c r="C8" s="19" t="s">
        <v>12</v>
      </c>
      <c r="D8" s="6">
        <v>111952</v>
      </c>
      <c r="E8" s="7">
        <v>623</v>
      </c>
      <c r="F8" s="64">
        <f t="shared" si="0"/>
        <v>112575</v>
      </c>
      <c r="G8" s="6">
        <v>19851</v>
      </c>
      <c r="H8" s="7">
        <v>2864</v>
      </c>
      <c r="I8" s="8">
        <f t="shared" si="5"/>
        <v>22715</v>
      </c>
      <c r="J8" s="6">
        <v>25562</v>
      </c>
      <c r="K8" s="7">
        <v>1293</v>
      </c>
      <c r="L8" s="8">
        <f t="shared" si="1"/>
        <v>26855</v>
      </c>
      <c r="M8" s="6">
        <v>1877</v>
      </c>
      <c r="N8" s="7">
        <v>5793</v>
      </c>
      <c r="O8" s="8">
        <f t="shared" si="2"/>
        <v>7670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159242</v>
      </c>
      <c r="W8" s="53">
        <f aca="true" t="shared" si="8" ref="W8:W59">SUM(E8,H8,K8,N8,Q8,T8)</f>
        <v>10573</v>
      </c>
      <c r="X8" s="54">
        <f t="shared" si="6"/>
        <v>169815</v>
      </c>
    </row>
    <row r="9" spans="2:24" ht="30" customHeight="1">
      <c r="B9" s="82"/>
      <c r="C9" s="19" t="s">
        <v>13</v>
      </c>
      <c r="D9" s="6">
        <v>202991</v>
      </c>
      <c r="E9" s="7">
        <v>2025</v>
      </c>
      <c r="F9" s="64">
        <f t="shared" si="0"/>
        <v>205016</v>
      </c>
      <c r="G9" s="6">
        <v>18254</v>
      </c>
      <c r="H9" s="7">
        <v>35496</v>
      </c>
      <c r="I9" s="8">
        <f t="shared" si="5"/>
        <v>53750</v>
      </c>
      <c r="J9" s="6">
        <v>158</v>
      </c>
      <c r="K9" s="7">
        <v>12924</v>
      </c>
      <c r="L9" s="8">
        <f t="shared" si="1"/>
        <v>13082</v>
      </c>
      <c r="M9" s="6">
        <v>2141</v>
      </c>
      <c r="N9" s="7">
        <v>25987</v>
      </c>
      <c r="O9" s="8">
        <f t="shared" si="2"/>
        <v>28128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223544</v>
      </c>
      <c r="W9" s="53">
        <f t="shared" si="8"/>
        <v>76432</v>
      </c>
      <c r="X9" s="54">
        <f t="shared" si="6"/>
        <v>299976</v>
      </c>
    </row>
    <row r="10" spans="2:24" ht="30" customHeight="1">
      <c r="B10" s="82"/>
      <c r="C10" s="19" t="s">
        <v>14</v>
      </c>
      <c r="D10" s="6">
        <v>92165</v>
      </c>
      <c r="E10" s="7">
        <v>7</v>
      </c>
      <c r="F10" s="64">
        <f t="shared" si="0"/>
        <v>92172</v>
      </c>
      <c r="G10" s="6">
        <v>7178</v>
      </c>
      <c r="H10" s="7">
        <v>826</v>
      </c>
      <c r="I10" s="8">
        <f t="shared" si="5"/>
        <v>8004</v>
      </c>
      <c r="J10" s="6">
        <v>6714</v>
      </c>
      <c r="K10" s="7">
        <v>9157</v>
      </c>
      <c r="L10" s="8">
        <f t="shared" si="1"/>
        <v>15871</v>
      </c>
      <c r="M10" s="6">
        <v>1371</v>
      </c>
      <c r="N10" s="7">
        <v>6000</v>
      </c>
      <c r="O10" s="8">
        <f t="shared" si="2"/>
        <v>7371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107428</v>
      </c>
      <c r="W10" s="53">
        <f t="shared" si="8"/>
        <v>15990</v>
      </c>
      <c r="X10" s="54">
        <f t="shared" si="6"/>
        <v>123418</v>
      </c>
    </row>
    <row r="11" spans="2:24" ht="30" customHeight="1">
      <c r="B11" s="82"/>
      <c r="C11" s="19" t="s">
        <v>15</v>
      </c>
      <c r="D11" s="6">
        <v>97491</v>
      </c>
      <c r="E11" s="7">
        <v>108</v>
      </c>
      <c r="F11" s="64">
        <f t="shared" si="0"/>
        <v>97599</v>
      </c>
      <c r="G11" s="6">
        <v>18892</v>
      </c>
      <c r="H11" s="7">
        <v>3921</v>
      </c>
      <c r="I11" s="8">
        <f t="shared" si="5"/>
        <v>22813</v>
      </c>
      <c r="J11" s="6">
        <v>0</v>
      </c>
      <c r="K11" s="7">
        <v>15056</v>
      </c>
      <c r="L11" s="8">
        <f t="shared" si="1"/>
        <v>15056</v>
      </c>
      <c r="M11" s="6">
        <v>527</v>
      </c>
      <c r="N11" s="7">
        <v>5860</v>
      </c>
      <c r="O11" s="8">
        <f t="shared" si="2"/>
        <v>6387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116910</v>
      </c>
      <c r="W11" s="53">
        <f t="shared" si="8"/>
        <v>24945</v>
      </c>
      <c r="X11" s="54">
        <f t="shared" si="6"/>
        <v>141855</v>
      </c>
    </row>
    <row r="12" spans="2:24" ht="30" customHeight="1">
      <c r="B12" s="82"/>
      <c r="C12" s="20" t="s">
        <v>16</v>
      </c>
      <c r="D12" s="10">
        <v>180739</v>
      </c>
      <c r="E12" s="11">
        <v>522</v>
      </c>
      <c r="F12" s="63">
        <f t="shared" si="0"/>
        <v>181261</v>
      </c>
      <c r="G12" s="10">
        <v>44170</v>
      </c>
      <c r="H12" s="11">
        <v>48744</v>
      </c>
      <c r="I12" s="12">
        <f t="shared" si="5"/>
        <v>92914</v>
      </c>
      <c r="J12" s="10">
        <v>1852</v>
      </c>
      <c r="K12" s="11">
        <v>29458</v>
      </c>
      <c r="L12" s="12">
        <f t="shared" si="1"/>
        <v>31310</v>
      </c>
      <c r="M12" s="10">
        <v>730</v>
      </c>
      <c r="N12" s="11">
        <v>10783</v>
      </c>
      <c r="O12" s="12">
        <f t="shared" si="2"/>
        <v>11513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227491</v>
      </c>
      <c r="W12" s="56">
        <f t="shared" si="8"/>
        <v>89507</v>
      </c>
      <c r="X12" s="57">
        <f t="shared" si="6"/>
        <v>316998</v>
      </c>
    </row>
    <row r="13" spans="2:24" ht="30" customHeight="1" thickBot="1">
      <c r="B13" s="83"/>
      <c r="C13" s="21" t="s">
        <v>28</v>
      </c>
      <c r="D13" s="14">
        <f>SUM(D7:D12)</f>
        <v>824240</v>
      </c>
      <c r="E13" s="15">
        <f>SUM(E7:E12)</f>
        <v>3739</v>
      </c>
      <c r="F13" s="16">
        <f t="shared" si="0"/>
        <v>827979</v>
      </c>
      <c r="G13" s="14">
        <f>SUM(G7:G12)</f>
        <v>119537</v>
      </c>
      <c r="H13" s="15">
        <f>SUM(H7:H12)</f>
        <v>102781</v>
      </c>
      <c r="I13" s="16">
        <f>SUM(G13:H13)</f>
        <v>222318</v>
      </c>
      <c r="J13" s="14">
        <f>SUM(J7:J12)</f>
        <v>35560</v>
      </c>
      <c r="K13" s="15">
        <f>SUM(K7:K12)</f>
        <v>90236</v>
      </c>
      <c r="L13" s="16">
        <f>SUM(J13:K13)</f>
        <v>125796</v>
      </c>
      <c r="M13" s="14">
        <f>SUM(M7:M12)</f>
        <v>9760</v>
      </c>
      <c r="N13" s="15">
        <f>SUM(N7:N12)</f>
        <v>70382</v>
      </c>
      <c r="O13" s="16">
        <f>SUM(M13:N13)</f>
        <v>80142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989097</v>
      </c>
      <c r="W13" s="59">
        <f>SUM(W7:W12)</f>
        <v>267138</v>
      </c>
      <c r="X13" s="60">
        <f>SUM(V13:W13)</f>
        <v>1256235</v>
      </c>
    </row>
    <row r="14" spans="2:24" ht="30" customHeight="1">
      <c r="B14" s="81" t="s">
        <v>58</v>
      </c>
      <c r="C14" s="18" t="s">
        <v>17</v>
      </c>
      <c r="D14" s="2">
        <v>235417</v>
      </c>
      <c r="E14" s="3">
        <v>418</v>
      </c>
      <c r="F14" s="4">
        <f t="shared" si="0"/>
        <v>235835</v>
      </c>
      <c r="G14" s="2">
        <v>72266</v>
      </c>
      <c r="H14" s="3">
        <v>85355</v>
      </c>
      <c r="I14" s="4">
        <f aca="true" t="shared" si="9" ref="I14:I24">SUM(G14:H14)</f>
        <v>157621</v>
      </c>
      <c r="J14" s="2">
        <v>40</v>
      </c>
      <c r="K14" s="3">
        <v>2671</v>
      </c>
      <c r="L14" s="4">
        <f aca="true" t="shared" si="10" ref="L14:L24">SUM(J14:K14)</f>
        <v>2711</v>
      </c>
      <c r="M14" s="2">
        <v>1243</v>
      </c>
      <c r="N14" s="3">
        <v>13127</v>
      </c>
      <c r="O14" s="4">
        <f aca="true" t="shared" si="11" ref="O14:O24">SUM(M14:N14)</f>
        <v>14370</v>
      </c>
      <c r="P14" s="2">
        <v>64240</v>
      </c>
      <c r="Q14" s="3">
        <v>46467</v>
      </c>
      <c r="R14" s="4">
        <f aca="true" t="shared" si="12" ref="R14:R24">SUM(P14:Q14)</f>
        <v>110707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373206</v>
      </c>
      <c r="W14" s="50">
        <f t="shared" si="8"/>
        <v>148038</v>
      </c>
      <c r="X14" s="51">
        <f t="shared" si="6"/>
        <v>521244</v>
      </c>
    </row>
    <row r="15" spans="2:24" ht="30" customHeight="1">
      <c r="B15" s="82"/>
      <c r="C15" s="19" t="s">
        <v>18</v>
      </c>
      <c r="D15" s="6">
        <v>148295</v>
      </c>
      <c r="E15" s="7">
        <v>0</v>
      </c>
      <c r="F15" s="8">
        <f t="shared" si="0"/>
        <v>148295</v>
      </c>
      <c r="G15" s="6">
        <v>40650</v>
      </c>
      <c r="H15" s="7">
        <v>43981</v>
      </c>
      <c r="I15" s="8">
        <f t="shared" si="9"/>
        <v>84631</v>
      </c>
      <c r="J15" s="6">
        <v>1368</v>
      </c>
      <c r="K15" s="7">
        <v>1739</v>
      </c>
      <c r="L15" s="8">
        <f t="shared" si="10"/>
        <v>3107</v>
      </c>
      <c r="M15" s="6">
        <v>211</v>
      </c>
      <c r="N15" s="7">
        <v>9767</v>
      </c>
      <c r="O15" s="8">
        <f t="shared" si="11"/>
        <v>9978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190524</v>
      </c>
      <c r="W15" s="53">
        <f t="shared" si="8"/>
        <v>55487</v>
      </c>
      <c r="X15" s="54">
        <f t="shared" si="6"/>
        <v>246011</v>
      </c>
    </row>
    <row r="16" spans="2:24" ht="30" customHeight="1">
      <c r="B16" s="82"/>
      <c r="C16" s="19" t="s">
        <v>19</v>
      </c>
      <c r="D16" s="6">
        <v>217376</v>
      </c>
      <c r="E16" s="7">
        <v>0</v>
      </c>
      <c r="F16" s="8">
        <f aca="true" t="shared" si="14" ref="F16:F58">SUM(D16:E16)</f>
        <v>217376</v>
      </c>
      <c r="G16" s="6">
        <v>14215</v>
      </c>
      <c r="H16" s="7">
        <v>45828</v>
      </c>
      <c r="I16" s="8">
        <f t="shared" si="9"/>
        <v>60043</v>
      </c>
      <c r="J16" s="6">
        <v>0</v>
      </c>
      <c r="K16" s="7">
        <v>4800</v>
      </c>
      <c r="L16" s="8">
        <f t="shared" si="10"/>
        <v>4800</v>
      </c>
      <c r="M16" s="6">
        <v>773</v>
      </c>
      <c r="N16" s="7">
        <v>16184</v>
      </c>
      <c r="O16" s="8">
        <f t="shared" si="11"/>
        <v>16957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232364</v>
      </c>
      <c r="W16" s="53">
        <f t="shared" si="8"/>
        <v>66812</v>
      </c>
      <c r="X16" s="54">
        <f t="shared" si="6"/>
        <v>299176</v>
      </c>
    </row>
    <row r="17" spans="2:24" ht="30" customHeight="1">
      <c r="B17" s="82"/>
      <c r="C17" s="19" t="s">
        <v>20</v>
      </c>
      <c r="D17" s="6">
        <v>598561</v>
      </c>
      <c r="E17" s="7">
        <v>9</v>
      </c>
      <c r="F17" s="8">
        <f t="shared" si="14"/>
        <v>598570</v>
      </c>
      <c r="G17" s="6">
        <v>17908</v>
      </c>
      <c r="H17" s="7">
        <v>59184</v>
      </c>
      <c r="I17" s="8">
        <f t="shared" si="9"/>
        <v>77092</v>
      </c>
      <c r="J17" s="6">
        <v>385</v>
      </c>
      <c r="K17" s="7">
        <v>23659</v>
      </c>
      <c r="L17" s="8">
        <f t="shared" si="10"/>
        <v>24044</v>
      </c>
      <c r="M17" s="6">
        <v>1080</v>
      </c>
      <c r="N17" s="7">
        <v>45827</v>
      </c>
      <c r="O17" s="8">
        <f t="shared" si="11"/>
        <v>46907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617934</v>
      </c>
      <c r="W17" s="53">
        <f t="shared" si="8"/>
        <v>128679</v>
      </c>
      <c r="X17" s="54">
        <f t="shared" si="6"/>
        <v>746613</v>
      </c>
    </row>
    <row r="18" spans="2:24" ht="30" customHeight="1">
      <c r="B18" s="82"/>
      <c r="C18" s="19" t="s">
        <v>21</v>
      </c>
      <c r="D18" s="6">
        <v>357990</v>
      </c>
      <c r="E18" s="7">
        <v>1026</v>
      </c>
      <c r="F18" s="8">
        <f t="shared" si="14"/>
        <v>359016</v>
      </c>
      <c r="G18" s="6">
        <v>36428</v>
      </c>
      <c r="H18" s="7">
        <v>123142</v>
      </c>
      <c r="I18" s="8">
        <f t="shared" si="9"/>
        <v>159570</v>
      </c>
      <c r="J18" s="6">
        <v>100586</v>
      </c>
      <c r="K18" s="7">
        <v>62592</v>
      </c>
      <c r="L18" s="8">
        <f t="shared" si="10"/>
        <v>163178</v>
      </c>
      <c r="M18" s="6">
        <v>3317</v>
      </c>
      <c r="N18" s="7">
        <v>47133</v>
      </c>
      <c r="O18" s="8">
        <f t="shared" si="11"/>
        <v>50450</v>
      </c>
      <c r="P18" s="6">
        <v>223847</v>
      </c>
      <c r="Q18" s="7">
        <v>283941</v>
      </c>
      <c r="R18" s="8">
        <f t="shared" si="12"/>
        <v>507788</v>
      </c>
      <c r="S18" s="6">
        <v>178637</v>
      </c>
      <c r="T18" s="7">
        <v>134098</v>
      </c>
      <c r="U18" s="9">
        <f t="shared" si="13"/>
        <v>312735</v>
      </c>
      <c r="V18" s="52">
        <f t="shared" si="7"/>
        <v>900805</v>
      </c>
      <c r="W18" s="53">
        <f t="shared" si="8"/>
        <v>651932</v>
      </c>
      <c r="X18" s="54">
        <f t="shared" si="6"/>
        <v>1552737</v>
      </c>
    </row>
    <row r="19" spans="2:24" ht="30" customHeight="1">
      <c r="B19" s="82"/>
      <c r="C19" s="19" t="s">
        <v>22</v>
      </c>
      <c r="D19" s="6">
        <v>848683</v>
      </c>
      <c r="E19" s="7">
        <v>1054</v>
      </c>
      <c r="F19" s="8">
        <f t="shared" si="14"/>
        <v>849737</v>
      </c>
      <c r="G19" s="6">
        <v>49528</v>
      </c>
      <c r="H19" s="7">
        <v>321765</v>
      </c>
      <c r="I19" s="8">
        <f t="shared" si="9"/>
        <v>371293</v>
      </c>
      <c r="J19" s="6">
        <v>105462</v>
      </c>
      <c r="K19" s="7">
        <v>157282</v>
      </c>
      <c r="L19" s="8">
        <f t="shared" si="10"/>
        <v>262744</v>
      </c>
      <c r="M19" s="6">
        <v>16337</v>
      </c>
      <c r="N19" s="7">
        <v>332919</v>
      </c>
      <c r="O19" s="8">
        <f t="shared" si="11"/>
        <v>349256</v>
      </c>
      <c r="P19" s="6">
        <v>5470</v>
      </c>
      <c r="Q19" s="7">
        <v>0</v>
      </c>
      <c r="R19" s="8">
        <f t="shared" si="12"/>
        <v>5470</v>
      </c>
      <c r="S19" s="6">
        <v>0</v>
      </c>
      <c r="T19" s="7">
        <v>0</v>
      </c>
      <c r="U19" s="9">
        <f t="shared" si="13"/>
        <v>0</v>
      </c>
      <c r="V19" s="52">
        <f t="shared" si="7"/>
        <v>1025480</v>
      </c>
      <c r="W19" s="53">
        <f t="shared" si="8"/>
        <v>813020</v>
      </c>
      <c r="X19" s="54">
        <f t="shared" si="6"/>
        <v>1838500</v>
      </c>
    </row>
    <row r="20" spans="2:24" ht="30" customHeight="1">
      <c r="B20" s="82"/>
      <c r="C20" s="19" t="s">
        <v>23</v>
      </c>
      <c r="D20" s="6">
        <v>614749</v>
      </c>
      <c r="E20" s="7">
        <v>103</v>
      </c>
      <c r="F20" s="8">
        <f t="shared" si="14"/>
        <v>614852</v>
      </c>
      <c r="G20" s="6">
        <v>12607</v>
      </c>
      <c r="H20" s="7">
        <v>104110</v>
      </c>
      <c r="I20" s="8">
        <f t="shared" si="9"/>
        <v>116717</v>
      </c>
      <c r="J20" s="6">
        <v>113970</v>
      </c>
      <c r="K20" s="7">
        <v>37262</v>
      </c>
      <c r="L20" s="8">
        <f t="shared" si="10"/>
        <v>151232</v>
      </c>
      <c r="M20" s="6">
        <v>4734</v>
      </c>
      <c r="N20" s="7">
        <v>93147</v>
      </c>
      <c r="O20" s="8">
        <f t="shared" si="11"/>
        <v>97881</v>
      </c>
      <c r="P20" s="6">
        <v>317918</v>
      </c>
      <c r="Q20" s="7">
        <v>115380</v>
      </c>
      <c r="R20" s="8">
        <f t="shared" si="12"/>
        <v>433298</v>
      </c>
      <c r="S20" s="6">
        <v>0</v>
      </c>
      <c r="T20" s="7">
        <v>0</v>
      </c>
      <c r="U20" s="9">
        <f t="shared" si="13"/>
        <v>0</v>
      </c>
      <c r="V20" s="52">
        <f t="shared" si="7"/>
        <v>1063978</v>
      </c>
      <c r="W20" s="53">
        <f t="shared" si="8"/>
        <v>350002</v>
      </c>
      <c r="X20" s="54">
        <f t="shared" si="6"/>
        <v>1413980</v>
      </c>
    </row>
    <row r="21" spans="2:24" ht="30" customHeight="1">
      <c r="B21" s="82"/>
      <c r="C21" s="19" t="s">
        <v>24</v>
      </c>
      <c r="D21" s="6">
        <v>50198</v>
      </c>
      <c r="E21" s="7">
        <v>0</v>
      </c>
      <c r="F21" s="8">
        <f t="shared" si="14"/>
        <v>50198</v>
      </c>
      <c r="G21" s="6">
        <v>3099</v>
      </c>
      <c r="H21" s="7">
        <v>10728</v>
      </c>
      <c r="I21" s="8">
        <f t="shared" si="9"/>
        <v>13827</v>
      </c>
      <c r="J21" s="6">
        <v>108</v>
      </c>
      <c r="K21" s="7">
        <v>0</v>
      </c>
      <c r="L21" s="8">
        <f t="shared" si="10"/>
        <v>108</v>
      </c>
      <c r="M21" s="6">
        <v>4</v>
      </c>
      <c r="N21" s="7">
        <v>2008</v>
      </c>
      <c r="O21" s="8">
        <f t="shared" si="11"/>
        <v>2012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53409</v>
      </c>
      <c r="W21" s="53">
        <f t="shared" si="8"/>
        <v>12736</v>
      </c>
      <c r="X21" s="54">
        <f t="shared" si="6"/>
        <v>66145</v>
      </c>
    </row>
    <row r="22" spans="2:24" ht="30" customHeight="1">
      <c r="B22" s="82"/>
      <c r="C22" s="19" t="s">
        <v>25</v>
      </c>
      <c r="D22" s="6">
        <v>137450</v>
      </c>
      <c r="E22" s="7">
        <v>0</v>
      </c>
      <c r="F22" s="8">
        <f t="shared" si="14"/>
        <v>137450</v>
      </c>
      <c r="G22" s="6">
        <v>9466</v>
      </c>
      <c r="H22" s="7">
        <v>9812</v>
      </c>
      <c r="I22" s="8">
        <f t="shared" si="9"/>
        <v>19278</v>
      </c>
      <c r="J22" s="6">
        <v>1829</v>
      </c>
      <c r="K22" s="7">
        <v>3316</v>
      </c>
      <c r="L22" s="8">
        <f t="shared" si="10"/>
        <v>5145</v>
      </c>
      <c r="M22" s="6">
        <v>456</v>
      </c>
      <c r="N22" s="7">
        <v>5483</v>
      </c>
      <c r="O22" s="8">
        <f t="shared" si="11"/>
        <v>5939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149201</v>
      </c>
      <c r="W22" s="53">
        <f t="shared" si="8"/>
        <v>18611</v>
      </c>
      <c r="X22" s="54">
        <f t="shared" si="6"/>
        <v>167812</v>
      </c>
    </row>
    <row r="23" spans="2:24" ht="30" customHeight="1">
      <c r="B23" s="82"/>
      <c r="C23" s="19" t="s">
        <v>26</v>
      </c>
      <c r="D23" s="6">
        <v>122819</v>
      </c>
      <c r="E23" s="7">
        <v>8</v>
      </c>
      <c r="F23" s="8">
        <f t="shared" si="14"/>
        <v>122827</v>
      </c>
      <c r="G23" s="6">
        <v>32970</v>
      </c>
      <c r="H23" s="7">
        <v>29996</v>
      </c>
      <c r="I23" s="8">
        <f t="shared" si="9"/>
        <v>62966</v>
      </c>
      <c r="J23" s="6">
        <v>3305</v>
      </c>
      <c r="K23" s="7">
        <v>28957</v>
      </c>
      <c r="L23" s="8">
        <f t="shared" si="10"/>
        <v>32262</v>
      </c>
      <c r="M23" s="6">
        <v>2291</v>
      </c>
      <c r="N23" s="7">
        <v>17207</v>
      </c>
      <c r="O23" s="8">
        <f t="shared" si="11"/>
        <v>19498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161385</v>
      </c>
      <c r="W23" s="53">
        <f t="shared" si="8"/>
        <v>76168</v>
      </c>
      <c r="X23" s="54">
        <f t="shared" si="6"/>
        <v>237553</v>
      </c>
    </row>
    <row r="24" spans="2:24" ht="30" customHeight="1">
      <c r="B24" s="82"/>
      <c r="C24" s="20" t="s">
        <v>27</v>
      </c>
      <c r="D24" s="10">
        <v>425446</v>
      </c>
      <c r="E24" s="11">
        <v>0</v>
      </c>
      <c r="F24" s="8">
        <f t="shared" si="14"/>
        <v>425446</v>
      </c>
      <c r="G24" s="10">
        <v>64980</v>
      </c>
      <c r="H24" s="11">
        <v>166874</v>
      </c>
      <c r="I24" s="12">
        <f t="shared" si="9"/>
        <v>231854</v>
      </c>
      <c r="J24" s="10">
        <v>25826</v>
      </c>
      <c r="K24" s="11">
        <v>18089</v>
      </c>
      <c r="L24" s="12">
        <f t="shared" si="10"/>
        <v>43915</v>
      </c>
      <c r="M24" s="10">
        <v>417</v>
      </c>
      <c r="N24" s="11">
        <v>23293</v>
      </c>
      <c r="O24" s="12">
        <f t="shared" si="11"/>
        <v>23710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516669</v>
      </c>
      <c r="W24" s="56">
        <f t="shared" si="8"/>
        <v>208256</v>
      </c>
      <c r="X24" s="57">
        <f t="shared" si="6"/>
        <v>724925</v>
      </c>
    </row>
    <row r="25" spans="2:24" ht="30" customHeight="1" thickBot="1">
      <c r="B25" s="83"/>
      <c r="C25" s="21" t="s">
        <v>28</v>
      </c>
      <c r="D25" s="14">
        <f>SUM(D14:D24)</f>
        <v>3756984</v>
      </c>
      <c r="E25" s="15">
        <f>SUM(E14:E24)</f>
        <v>2618</v>
      </c>
      <c r="F25" s="16">
        <f>SUM(D25:E25)</f>
        <v>3759602</v>
      </c>
      <c r="G25" s="14">
        <f>SUM(G14:G24)</f>
        <v>354117</v>
      </c>
      <c r="H25" s="15">
        <f>SUM(H14:H24)</f>
        <v>1000775</v>
      </c>
      <c r="I25" s="16">
        <f aca="true" t="shared" si="15" ref="I25:I31">SUM(G25:H25)</f>
        <v>1354892</v>
      </c>
      <c r="J25" s="14">
        <f>SUM(J14:J24)</f>
        <v>352879</v>
      </c>
      <c r="K25" s="15">
        <f>SUM(K14:K24)</f>
        <v>340367</v>
      </c>
      <c r="L25" s="16">
        <f aca="true" t="shared" si="16" ref="L25:L31">SUM(J25:K25)</f>
        <v>693246</v>
      </c>
      <c r="M25" s="14">
        <f>SUM(M14:M24)</f>
        <v>30863</v>
      </c>
      <c r="N25" s="15">
        <f>SUM(N14:N24)</f>
        <v>606095</v>
      </c>
      <c r="O25" s="16">
        <f aca="true" t="shared" si="17" ref="O25:O31">SUM(M25:N25)</f>
        <v>636958</v>
      </c>
      <c r="P25" s="14">
        <f>SUM(P14:P24)</f>
        <v>611475</v>
      </c>
      <c r="Q25" s="15">
        <f>SUM(Q14:Q24)</f>
        <v>445788</v>
      </c>
      <c r="R25" s="16">
        <f aca="true" t="shared" si="18" ref="R25:R31">SUM(P25:Q25)</f>
        <v>1057263</v>
      </c>
      <c r="S25" s="14">
        <f>SUM(S14:S24)</f>
        <v>178637</v>
      </c>
      <c r="T25" s="15">
        <f>SUM(T14:T24)</f>
        <v>134098</v>
      </c>
      <c r="U25" s="17">
        <f aca="true" t="shared" si="19" ref="U25:U31">SUM(S25:T25)</f>
        <v>312735</v>
      </c>
      <c r="V25" s="58">
        <f t="shared" si="7"/>
        <v>5284955</v>
      </c>
      <c r="W25" s="59">
        <f t="shared" si="8"/>
        <v>2529741</v>
      </c>
      <c r="X25" s="60">
        <f t="shared" si="6"/>
        <v>7814696</v>
      </c>
    </row>
    <row r="26" spans="2:24" ht="30" customHeight="1">
      <c r="B26" s="81" t="s">
        <v>59</v>
      </c>
      <c r="C26" s="18" t="s">
        <v>29</v>
      </c>
      <c r="D26" s="2">
        <v>673134</v>
      </c>
      <c r="E26" s="3">
        <v>201</v>
      </c>
      <c r="F26" s="8">
        <f t="shared" si="14"/>
        <v>673335</v>
      </c>
      <c r="G26" s="2">
        <v>47220</v>
      </c>
      <c r="H26" s="3">
        <v>439569</v>
      </c>
      <c r="I26" s="4">
        <f t="shared" si="15"/>
        <v>486789</v>
      </c>
      <c r="J26" s="2">
        <v>10813</v>
      </c>
      <c r="K26" s="3">
        <v>118141</v>
      </c>
      <c r="L26" s="4">
        <f t="shared" si="16"/>
        <v>128954</v>
      </c>
      <c r="M26" s="2">
        <v>1009</v>
      </c>
      <c r="N26" s="3">
        <v>92613</v>
      </c>
      <c r="O26" s="4">
        <f t="shared" si="17"/>
        <v>93622</v>
      </c>
      <c r="P26" s="2">
        <v>21996</v>
      </c>
      <c r="Q26" s="3">
        <v>0</v>
      </c>
      <c r="R26" s="4">
        <f t="shared" si="18"/>
        <v>21996</v>
      </c>
      <c r="S26" s="2">
        <v>0</v>
      </c>
      <c r="T26" s="3">
        <v>0</v>
      </c>
      <c r="U26" s="5">
        <f t="shared" si="19"/>
        <v>0</v>
      </c>
      <c r="V26" s="49">
        <f t="shared" si="7"/>
        <v>754172</v>
      </c>
      <c r="W26" s="50">
        <f t="shared" si="8"/>
        <v>650524</v>
      </c>
      <c r="X26" s="51">
        <f t="shared" si="6"/>
        <v>1404696</v>
      </c>
    </row>
    <row r="27" spans="2:24" ht="30" customHeight="1">
      <c r="B27" s="82"/>
      <c r="C27" s="19" t="s">
        <v>30</v>
      </c>
      <c r="D27" s="6">
        <v>136939</v>
      </c>
      <c r="E27" s="7">
        <v>0</v>
      </c>
      <c r="F27" s="8">
        <f t="shared" si="14"/>
        <v>136939</v>
      </c>
      <c r="G27" s="6">
        <v>30110</v>
      </c>
      <c r="H27" s="7">
        <v>75839</v>
      </c>
      <c r="I27" s="8">
        <f t="shared" si="15"/>
        <v>105949</v>
      </c>
      <c r="J27" s="6">
        <v>4770</v>
      </c>
      <c r="K27" s="7">
        <v>25097</v>
      </c>
      <c r="L27" s="8">
        <f t="shared" si="16"/>
        <v>29867</v>
      </c>
      <c r="M27" s="6">
        <v>150</v>
      </c>
      <c r="N27" s="7">
        <v>5437</v>
      </c>
      <c r="O27" s="8">
        <f t="shared" si="17"/>
        <v>5587</v>
      </c>
      <c r="P27" s="6">
        <v>158555</v>
      </c>
      <c r="Q27" s="7">
        <v>25257</v>
      </c>
      <c r="R27" s="8">
        <f t="shared" si="18"/>
        <v>183812</v>
      </c>
      <c r="S27" s="6">
        <v>15420</v>
      </c>
      <c r="T27" s="7">
        <v>14600</v>
      </c>
      <c r="U27" s="9">
        <f t="shared" si="19"/>
        <v>30020</v>
      </c>
      <c r="V27" s="52">
        <f t="shared" si="7"/>
        <v>345944</v>
      </c>
      <c r="W27" s="53">
        <f t="shared" si="8"/>
        <v>146230</v>
      </c>
      <c r="X27" s="54">
        <f t="shared" si="6"/>
        <v>492174</v>
      </c>
    </row>
    <row r="28" spans="2:24" ht="30" customHeight="1">
      <c r="B28" s="82"/>
      <c r="C28" s="19" t="s">
        <v>31</v>
      </c>
      <c r="D28" s="6">
        <v>215610</v>
      </c>
      <c r="E28" s="7">
        <v>111</v>
      </c>
      <c r="F28" s="8">
        <f t="shared" si="14"/>
        <v>215721</v>
      </c>
      <c r="G28" s="6">
        <v>21715</v>
      </c>
      <c r="H28" s="7">
        <v>111241</v>
      </c>
      <c r="I28" s="8">
        <f t="shared" si="15"/>
        <v>132956</v>
      </c>
      <c r="J28" s="6">
        <v>0</v>
      </c>
      <c r="K28" s="7">
        <v>0</v>
      </c>
      <c r="L28" s="8">
        <f t="shared" si="16"/>
        <v>0</v>
      </c>
      <c r="M28" s="6">
        <v>312</v>
      </c>
      <c r="N28" s="7">
        <v>22593</v>
      </c>
      <c r="O28" s="8">
        <f t="shared" si="17"/>
        <v>22905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237637</v>
      </c>
      <c r="W28" s="53">
        <f t="shared" si="8"/>
        <v>133945</v>
      </c>
      <c r="X28" s="54">
        <f t="shared" si="6"/>
        <v>371582</v>
      </c>
    </row>
    <row r="29" spans="2:24" ht="30" customHeight="1">
      <c r="B29" s="82"/>
      <c r="C29" s="19" t="s">
        <v>32</v>
      </c>
      <c r="D29" s="6">
        <v>95424</v>
      </c>
      <c r="E29" s="7">
        <v>977</v>
      </c>
      <c r="F29" s="8">
        <f t="shared" si="14"/>
        <v>96401</v>
      </c>
      <c r="G29" s="6">
        <v>36771</v>
      </c>
      <c r="H29" s="7">
        <v>24045</v>
      </c>
      <c r="I29" s="8">
        <f t="shared" si="15"/>
        <v>60816</v>
      </c>
      <c r="J29" s="6">
        <v>732</v>
      </c>
      <c r="K29" s="7">
        <v>21572</v>
      </c>
      <c r="L29" s="8">
        <f t="shared" si="16"/>
        <v>22304</v>
      </c>
      <c r="M29" s="6">
        <v>561</v>
      </c>
      <c r="N29" s="7">
        <v>4220</v>
      </c>
      <c r="O29" s="8">
        <f t="shared" si="17"/>
        <v>4781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133488</v>
      </c>
      <c r="W29" s="53">
        <f t="shared" si="8"/>
        <v>50814</v>
      </c>
      <c r="X29" s="54">
        <f t="shared" si="6"/>
        <v>184302</v>
      </c>
    </row>
    <row r="30" spans="2:24" ht="30" customHeight="1">
      <c r="B30" s="82"/>
      <c r="C30" s="20" t="s">
        <v>33</v>
      </c>
      <c r="D30" s="10">
        <v>126387</v>
      </c>
      <c r="E30" s="11">
        <v>0</v>
      </c>
      <c r="F30" s="8">
        <f t="shared" si="14"/>
        <v>126387</v>
      </c>
      <c r="G30" s="10">
        <v>65745</v>
      </c>
      <c r="H30" s="11">
        <v>27563</v>
      </c>
      <c r="I30" s="12">
        <f t="shared" si="15"/>
        <v>93308</v>
      </c>
      <c r="J30" s="10">
        <v>21226</v>
      </c>
      <c r="K30" s="11">
        <v>4303</v>
      </c>
      <c r="L30" s="12">
        <f t="shared" si="16"/>
        <v>25529</v>
      </c>
      <c r="M30" s="10">
        <v>1078</v>
      </c>
      <c r="N30" s="11">
        <v>7550</v>
      </c>
      <c r="O30" s="12">
        <f t="shared" si="17"/>
        <v>8628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214436</v>
      </c>
      <c r="W30" s="56">
        <f t="shared" si="8"/>
        <v>39416</v>
      </c>
      <c r="X30" s="57">
        <f t="shared" si="6"/>
        <v>253852</v>
      </c>
    </row>
    <row r="31" spans="2:24" ht="30" customHeight="1" thickBot="1">
      <c r="B31" s="83"/>
      <c r="C31" s="21" t="s">
        <v>28</v>
      </c>
      <c r="D31" s="14">
        <f>SUM(D26:D30)</f>
        <v>1247494</v>
      </c>
      <c r="E31" s="15">
        <f>SUM(E26:E30)</f>
        <v>1289</v>
      </c>
      <c r="F31" s="16">
        <f>SUM(D31:E31)</f>
        <v>1248783</v>
      </c>
      <c r="G31" s="14">
        <f>SUM(G26:G30)</f>
        <v>201561</v>
      </c>
      <c r="H31" s="15">
        <f>SUM(H26:H30)</f>
        <v>678257</v>
      </c>
      <c r="I31" s="16">
        <f t="shared" si="15"/>
        <v>879818</v>
      </c>
      <c r="J31" s="14">
        <f>SUM(J26:J30)</f>
        <v>37541</v>
      </c>
      <c r="K31" s="15">
        <f>SUM(K26:K30)</f>
        <v>169113</v>
      </c>
      <c r="L31" s="16">
        <f t="shared" si="16"/>
        <v>206654</v>
      </c>
      <c r="M31" s="14">
        <f>SUM(M26:M30)</f>
        <v>3110</v>
      </c>
      <c r="N31" s="15">
        <f>SUM(N26:N30)</f>
        <v>132413</v>
      </c>
      <c r="O31" s="16">
        <f t="shared" si="17"/>
        <v>135523</v>
      </c>
      <c r="P31" s="14">
        <f>SUM(P26:P30)</f>
        <v>180551</v>
      </c>
      <c r="Q31" s="15">
        <f>SUM(Q26:Q30)</f>
        <v>25257</v>
      </c>
      <c r="R31" s="16">
        <f t="shared" si="18"/>
        <v>205808</v>
      </c>
      <c r="S31" s="14">
        <f>SUM(S26:S30)</f>
        <v>15420</v>
      </c>
      <c r="T31" s="15">
        <f>SUM(T26:T30)</f>
        <v>14600</v>
      </c>
      <c r="U31" s="17">
        <f t="shared" si="19"/>
        <v>30020</v>
      </c>
      <c r="V31" s="58">
        <f t="shared" si="7"/>
        <v>1685677</v>
      </c>
      <c r="W31" s="59">
        <f t="shared" si="8"/>
        <v>1020929</v>
      </c>
      <c r="X31" s="60">
        <f t="shared" si="6"/>
        <v>2706606</v>
      </c>
    </row>
    <row r="32" spans="2:24" ht="30" customHeight="1">
      <c r="B32" s="81" t="s">
        <v>60</v>
      </c>
      <c r="C32" s="18" t="s">
        <v>34</v>
      </c>
      <c r="D32" s="2">
        <v>69729</v>
      </c>
      <c r="E32" s="3">
        <v>0</v>
      </c>
      <c r="F32" s="8">
        <f t="shared" si="14"/>
        <v>69729</v>
      </c>
      <c r="G32" s="2">
        <v>14868</v>
      </c>
      <c r="H32" s="3">
        <v>52992</v>
      </c>
      <c r="I32" s="4">
        <f aca="true" t="shared" si="20" ref="I32:I38">SUM(G32:H32)</f>
        <v>67860</v>
      </c>
      <c r="J32" s="2">
        <v>0</v>
      </c>
      <c r="K32" s="3">
        <v>237</v>
      </c>
      <c r="L32" s="4">
        <f aca="true" t="shared" si="21" ref="L32:L38">SUM(J32:K32)</f>
        <v>237</v>
      </c>
      <c r="M32" s="2">
        <v>404</v>
      </c>
      <c r="N32" s="3">
        <v>4787</v>
      </c>
      <c r="O32" s="4">
        <f aca="true" t="shared" si="22" ref="O32:O38">SUM(M32:N32)</f>
        <v>5191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85001</v>
      </c>
      <c r="W32" s="50">
        <f t="shared" si="8"/>
        <v>58016</v>
      </c>
      <c r="X32" s="51">
        <f t="shared" si="6"/>
        <v>143017</v>
      </c>
    </row>
    <row r="33" spans="2:24" ht="30" customHeight="1">
      <c r="B33" s="82"/>
      <c r="C33" s="19" t="s">
        <v>35</v>
      </c>
      <c r="D33" s="6">
        <v>81803</v>
      </c>
      <c r="E33" s="7">
        <v>0</v>
      </c>
      <c r="F33" s="8">
        <f t="shared" si="14"/>
        <v>81803</v>
      </c>
      <c r="G33" s="6">
        <v>20586</v>
      </c>
      <c r="H33" s="7">
        <v>70165</v>
      </c>
      <c r="I33" s="8">
        <f t="shared" si="20"/>
        <v>90751</v>
      </c>
      <c r="J33" s="6">
        <v>0</v>
      </c>
      <c r="K33" s="7">
        <v>0</v>
      </c>
      <c r="L33" s="8">
        <f t="shared" si="21"/>
        <v>0</v>
      </c>
      <c r="M33" s="6">
        <v>150</v>
      </c>
      <c r="N33" s="7">
        <v>2971</v>
      </c>
      <c r="O33" s="8">
        <f t="shared" si="22"/>
        <v>3121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102539</v>
      </c>
      <c r="W33" s="53">
        <f t="shared" si="8"/>
        <v>73136</v>
      </c>
      <c r="X33" s="54">
        <f t="shared" si="6"/>
        <v>175675</v>
      </c>
    </row>
    <row r="34" spans="2:24" ht="30" customHeight="1">
      <c r="B34" s="82"/>
      <c r="C34" s="19" t="s">
        <v>36</v>
      </c>
      <c r="D34" s="6">
        <v>76967</v>
      </c>
      <c r="E34" s="7">
        <v>0</v>
      </c>
      <c r="F34" s="8">
        <f t="shared" si="14"/>
        <v>76967</v>
      </c>
      <c r="G34" s="6">
        <v>4105</v>
      </c>
      <c r="H34" s="7">
        <v>16659</v>
      </c>
      <c r="I34" s="8">
        <f t="shared" si="20"/>
        <v>20764</v>
      </c>
      <c r="J34" s="6">
        <v>10809</v>
      </c>
      <c r="K34" s="7">
        <v>372</v>
      </c>
      <c r="L34" s="8">
        <f t="shared" si="21"/>
        <v>11181</v>
      </c>
      <c r="M34" s="6">
        <v>686</v>
      </c>
      <c r="N34" s="7">
        <v>31108</v>
      </c>
      <c r="O34" s="8">
        <f t="shared" si="22"/>
        <v>31794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92567</v>
      </c>
      <c r="W34" s="53">
        <f t="shared" si="8"/>
        <v>48139</v>
      </c>
      <c r="X34" s="54">
        <f t="shared" si="6"/>
        <v>140706</v>
      </c>
    </row>
    <row r="35" spans="2:24" ht="30" customHeight="1">
      <c r="B35" s="82"/>
      <c r="C35" s="19" t="s">
        <v>37</v>
      </c>
      <c r="D35" s="6">
        <v>367821</v>
      </c>
      <c r="E35" s="7">
        <v>0</v>
      </c>
      <c r="F35" s="8">
        <f t="shared" si="14"/>
        <v>367821</v>
      </c>
      <c r="G35" s="6">
        <v>29664</v>
      </c>
      <c r="H35" s="7">
        <v>187355</v>
      </c>
      <c r="I35" s="8">
        <f t="shared" si="20"/>
        <v>217019</v>
      </c>
      <c r="J35" s="6">
        <v>370</v>
      </c>
      <c r="K35" s="7">
        <v>49925</v>
      </c>
      <c r="L35" s="8">
        <f t="shared" si="21"/>
        <v>50295</v>
      </c>
      <c r="M35" s="6">
        <v>5394</v>
      </c>
      <c r="N35" s="7">
        <v>112588</v>
      </c>
      <c r="O35" s="8">
        <f t="shared" si="22"/>
        <v>117982</v>
      </c>
      <c r="P35" s="6">
        <v>171227</v>
      </c>
      <c r="Q35" s="7">
        <v>49819</v>
      </c>
      <c r="R35" s="8">
        <f t="shared" si="23"/>
        <v>221046</v>
      </c>
      <c r="S35" s="6">
        <v>0</v>
      </c>
      <c r="T35" s="7">
        <v>0</v>
      </c>
      <c r="U35" s="9">
        <f t="shared" si="24"/>
        <v>0</v>
      </c>
      <c r="V35" s="52">
        <f t="shared" si="7"/>
        <v>574476</v>
      </c>
      <c r="W35" s="53">
        <f t="shared" si="8"/>
        <v>399687</v>
      </c>
      <c r="X35" s="54">
        <f t="shared" si="6"/>
        <v>974163</v>
      </c>
    </row>
    <row r="36" spans="2:24" ht="30" customHeight="1">
      <c r="B36" s="82"/>
      <c r="C36" s="19" t="s">
        <v>38</v>
      </c>
      <c r="D36" s="6">
        <v>337533</v>
      </c>
      <c r="E36" s="7">
        <v>0</v>
      </c>
      <c r="F36" s="8">
        <f t="shared" si="14"/>
        <v>337533</v>
      </c>
      <c r="G36" s="6">
        <v>23161</v>
      </c>
      <c r="H36" s="7">
        <v>97547</v>
      </c>
      <c r="I36" s="8">
        <f t="shared" si="20"/>
        <v>120708</v>
      </c>
      <c r="J36" s="6">
        <v>0</v>
      </c>
      <c r="K36" s="7">
        <v>1818</v>
      </c>
      <c r="L36" s="8">
        <f t="shared" si="21"/>
        <v>1818</v>
      </c>
      <c r="M36" s="6">
        <v>2137</v>
      </c>
      <c r="N36" s="7">
        <v>100352</v>
      </c>
      <c r="O36" s="8">
        <f t="shared" si="22"/>
        <v>102489</v>
      </c>
      <c r="P36" s="6">
        <v>2998</v>
      </c>
      <c r="Q36" s="7">
        <v>152</v>
      </c>
      <c r="R36" s="8">
        <f t="shared" si="23"/>
        <v>3150</v>
      </c>
      <c r="S36" s="6">
        <v>0</v>
      </c>
      <c r="T36" s="7">
        <v>0</v>
      </c>
      <c r="U36" s="9">
        <f t="shared" si="24"/>
        <v>0</v>
      </c>
      <c r="V36" s="52">
        <f t="shared" si="7"/>
        <v>365829</v>
      </c>
      <c r="W36" s="53">
        <f t="shared" si="8"/>
        <v>199869</v>
      </c>
      <c r="X36" s="54">
        <f t="shared" si="6"/>
        <v>565698</v>
      </c>
    </row>
    <row r="37" spans="2:24" ht="30" customHeight="1">
      <c r="B37" s="82"/>
      <c r="C37" s="19" t="s">
        <v>57</v>
      </c>
      <c r="D37" s="6">
        <v>45352</v>
      </c>
      <c r="E37" s="7">
        <v>0</v>
      </c>
      <c r="F37" s="8">
        <f t="shared" si="14"/>
        <v>45352</v>
      </c>
      <c r="G37" s="6">
        <v>2956</v>
      </c>
      <c r="H37" s="7">
        <v>2337</v>
      </c>
      <c r="I37" s="8">
        <f t="shared" si="20"/>
        <v>5293</v>
      </c>
      <c r="J37" s="6">
        <v>421</v>
      </c>
      <c r="K37" s="7">
        <v>0</v>
      </c>
      <c r="L37" s="8">
        <f t="shared" si="21"/>
        <v>421</v>
      </c>
      <c r="M37" s="6">
        <v>139</v>
      </c>
      <c r="N37" s="7">
        <v>6076</v>
      </c>
      <c r="O37" s="8">
        <f t="shared" si="22"/>
        <v>6215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48868</v>
      </c>
      <c r="W37" s="53">
        <f t="shared" si="8"/>
        <v>8413</v>
      </c>
      <c r="X37" s="54">
        <f t="shared" si="6"/>
        <v>57281</v>
      </c>
    </row>
    <row r="38" spans="2:24" ht="30" customHeight="1">
      <c r="B38" s="82"/>
      <c r="C38" s="20" t="s">
        <v>39</v>
      </c>
      <c r="D38" s="10">
        <v>52291</v>
      </c>
      <c r="E38" s="11">
        <v>0</v>
      </c>
      <c r="F38" s="8">
        <f t="shared" si="14"/>
        <v>52291</v>
      </c>
      <c r="G38" s="10">
        <v>1549</v>
      </c>
      <c r="H38" s="11">
        <v>16476</v>
      </c>
      <c r="I38" s="12">
        <f t="shared" si="20"/>
        <v>18025</v>
      </c>
      <c r="J38" s="10">
        <v>0</v>
      </c>
      <c r="K38" s="11">
        <v>428</v>
      </c>
      <c r="L38" s="12">
        <f t="shared" si="21"/>
        <v>428</v>
      </c>
      <c r="M38" s="10">
        <v>0</v>
      </c>
      <c r="N38" s="11">
        <v>3953</v>
      </c>
      <c r="O38" s="12">
        <f t="shared" si="22"/>
        <v>3953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53840</v>
      </c>
      <c r="W38" s="56">
        <f t="shared" si="8"/>
        <v>20857</v>
      </c>
      <c r="X38" s="57">
        <f t="shared" si="6"/>
        <v>74697</v>
      </c>
    </row>
    <row r="39" spans="2:24" ht="30" customHeight="1" thickBot="1">
      <c r="B39" s="83"/>
      <c r="C39" s="21" t="s">
        <v>28</v>
      </c>
      <c r="D39" s="14">
        <f>SUM(D32:D38)</f>
        <v>1031496</v>
      </c>
      <c r="E39" s="15">
        <f>SUM(E32:E38)</f>
        <v>0</v>
      </c>
      <c r="F39" s="16">
        <f>SUM(D39:E39)</f>
        <v>1031496</v>
      </c>
      <c r="G39" s="14">
        <f>SUM(G32:G38)</f>
        <v>96889</v>
      </c>
      <c r="H39" s="15">
        <f>SUM(H32:H38)</f>
        <v>443531</v>
      </c>
      <c r="I39" s="16">
        <f aca="true" t="shared" si="25" ref="I39:I50">SUM(G39:H39)</f>
        <v>540420</v>
      </c>
      <c r="J39" s="14">
        <f>SUM(J32:J38)</f>
        <v>11600</v>
      </c>
      <c r="K39" s="15">
        <f>SUM(K32:K38)</f>
        <v>52780</v>
      </c>
      <c r="L39" s="16">
        <f aca="true" t="shared" si="26" ref="L39:L50">SUM(J39:K39)</f>
        <v>64380</v>
      </c>
      <c r="M39" s="14">
        <f>SUM(M32:M38)</f>
        <v>8910</v>
      </c>
      <c r="N39" s="15">
        <f>SUM(N32:N38)</f>
        <v>261835</v>
      </c>
      <c r="O39" s="16">
        <f aca="true" t="shared" si="27" ref="O39:O50">SUM(M39:N39)</f>
        <v>270745</v>
      </c>
      <c r="P39" s="14">
        <f>SUM(P32:P38)</f>
        <v>174225</v>
      </c>
      <c r="Q39" s="15">
        <f>SUM(Q32:Q38)</f>
        <v>49971</v>
      </c>
      <c r="R39" s="16">
        <f aca="true" t="shared" si="28" ref="R39:R50">SUM(P39:Q39)</f>
        <v>224196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1323120</v>
      </c>
      <c r="W39" s="59">
        <f t="shared" si="8"/>
        <v>808117</v>
      </c>
      <c r="X39" s="60">
        <f t="shared" si="6"/>
        <v>2131237</v>
      </c>
    </row>
    <row r="40" spans="2:24" ht="30" customHeight="1">
      <c r="B40" s="81" t="s">
        <v>61</v>
      </c>
      <c r="C40" s="18" t="s">
        <v>40</v>
      </c>
      <c r="D40" s="2">
        <v>183214</v>
      </c>
      <c r="E40" s="3">
        <v>0</v>
      </c>
      <c r="F40" s="8">
        <f t="shared" si="14"/>
        <v>183214</v>
      </c>
      <c r="G40" s="2">
        <v>44667</v>
      </c>
      <c r="H40" s="3">
        <v>49552</v>
      </c>
      <c r="I40" s="4">
        <f t="shared" si="25"/>
        <v>94219</v>
      </c>
      <c r="J40" s="2">
        <v>14499</v>
      </c>
      <c r="K40" s="3">
        <v>6156</v>
      </c>
      <c r="L40" s="4">
        <f t="shared" si="26"/>
        <v>20655</v>
      </c>
      <c r="M40" s="2">
        <v>136</v>
      </c>
      <c r="N40" s="3">
        <v>23520</v>
      </c>
      <c r="O40" s="4">
        <f t="shared" si="27"/>
        <v>23656</v>
      </c>
      <c r="P40" s="2">
        <v>37260</v>
      </c>
      <c r="Q40" s="3">
        <v>29099</v>
      </c>
      <c r="R40" s="4">
        <f t="shared" si="28"/>
        <v>66359</v>
      </c>
      <c r="S40" s="2">
        <v>0</v>
      </c>
      <c r="T40" s="3">
        <v>0</v>
      </c>
      <c r="U40" s="5">
        <f t="shared" si="29"/>
        <v>0</v>
      </c>
      <c r="V40" s="49">
        <f t="shared" si="7"/>
        <v>279776</v>
      </c>
      <c r="W40" s="50">
        <f t="shared" si="8"/>
        <v>108327</v>
      </c>
      <c r="X40" s="51">
        <f t="shared" si="6"/>
        <v>388103</v>
      </c>
    </row>
    <row r="41" spans="2:24" ht="30" customHeight="1">
      <c r="B41" s="82"/>
      <c r="C41" s="19" t="s">
        <v>41</v>
      </c>
      <c r="D41" s="6">
        <v>224649</v>
      </c>
      <c r="E41" s="7">
        <v>1200</v>
      </c>
      <c r="F41" s="8">
        <f t="shared" si="14"/>
        <v>225849</v>
      </c>
      <c r="G41" s="6">
        <v>19942</v>
      </c>
      <c r="H41" s="7">
        <v>28582</v>
      </c>
      <c r="I41" s="8">
        <f t="shared" si="25"/>
        <v>48524</v>
      </c>
      <c r="J41" s="6">
        <v>6604</v>
      </c>
      <c r="K41" s="7">
        <v>22749</v>
      </c>
      <c r="L41" s="8">
        <f t="shared" si="26"/>
        <v>29353</v>
      </c>
      <c r="M41" s="6">
        <v>1116</v>
      </c>
      <c r="N41" s="7">
        <v>36541</v>
      </c>
      <c r="O41" s="8">
        <f t="shared" si="27"/>
        <v>37657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252311</v>
      </c>
      <c r="W41" s="53">
        <f t="shared" si="8"/>
        <v>89072</v>
      </c>
      <c r="X41" s="54">
        <f t="shared" si="6"/>
        <v>341383</v>
      </c>
    </row>
    <row r="42" spans="2:24" ht="30" customHeight="1">
      <c r="B42" s="82"/>
      <c r="C42" s="19" t="s">
        <v>42</v>
      </c>
      <c r="D42" s="6">
        <v>113309</v>
      </c>
      <c r="E42" s="7">
        <v>0</v>
      </c>
      <c r="F42" s="8">
        <f t="shared" si="14"/>
        <v>113309</v>
      </c>
      <c r="G42" s="6">
        <v>15501</v>
      </c>
      <c r="H42" s="7">
        <v>95934</v>
      </c>
      <c r="I42" s="8">
        <f t="shared" si="25"/>
        <v>111435</v>
      </c>
      <c r="J42" s="6">
        <v>0</v>
      </c>
      <c r="K42" s="7">
        <v>11256</v>
      </c>
      <c r="L42" s="8">
        <f t="shared" si="26"/>
        <v>11256</v>
      </c>
      <c r="M42" s="6">
        <v>2445</v>
      </c>
      <c r="N42" s="7">
        <v>7982</v>
      </c>
      <c r="O42" s="8">
        <f t="shared" si="27"/>
        <v>10427</v>
      </c>
      <c r="P42" s="6">
        <v>99846</v>
      </c>
      <c r="Q42" s="7">
        <v>41987</v>
      </c>
      <c r="R42" s="8">
        <f t="shared" si="28"/>
        <v>141833</v>
      </c>
      <c r="S42" s="6">
        <v>0</v>
      </c>
      <c r="T42" s="7">
        <v>0</v>
      </c>
      <c r="U42" s="9">
        <f t="shared" si="29"/>
        <v>0</v>
      </c>
      <c r="V42" s="52">
        <f t="shared" si="7"/>
        <v>231101</v>
      </c>
      <c r="W42" s="53">
        <f t="shared" si="8"/>
        <v>157159</v>
      </c>
      <c r="X42" s="54">
        <f t="shared" si="6"/>
        <v>388260</v>
      </c>
    </row>
    <row r="43" spans="2:24" ht="30" customHeight="1">
      <c r="B43" s="82"/>
      <c r="C43" s="19" t="s">
        <v>43</v>
      </c>
      <c r="D43" s="6">
        <v>31950</v>
      </c>
      <c r="E43" s="7">
        <v>0</v>
      </c>
      <c r="F43" s="8">
        <f t="shared" si="14"/>
        <v>31950</v>
      </c>
      <c r="G43" s="6">
        <v>1790</v>
      </c>
      <c r="H43" s="7">
        <v>3414</v>
      </c>
      <c r="I43" s="8">
        <f t="shared" si="25"/>
        <v>5204</v>
      </c>
      <c r="J43" s="6">
        <v>96</v>
      </c>
      <c r="K43" s="7">
        <v>7966</v>
      </c>
      <c r="L43" s="8">
        <f t="shared" si="26"/>
        <v>8062</v>
      </c>
      <c r="M43" s="6">
        <v>17</v>
      </c>
      <c r="N43" s="7">
        <v>2867</v>
      </c>
      <c r="O43" s="8">
        <f t="shared" si="27"/>
        <v>2884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33853</v>
      </c>
      <c r="W43" s="53">
        <f t="shared" si="8"/>
        <v>14247</v>
      </c>
      <c r="X43" s="54">
        <f t="shared" si="6"/>
        <v>48100</v>
      </c>
    </row>
    <row r="44" spans="2:24" ht="30" customHeight="1">
      <c r="B44" s="82"/>
      <c r="C44" s="20" t="s">
        <v>44</v>
      </c>
      <c r="D44" s="10">
        <v>68261</v>
      </c>
      <c r="E44" s="11">
        <v>0</v>
      </c>
      <c r="F44" s="8">
        <f t="shared" si="14"/>
        <v>68261</v>
      </c>
      <c r="G44" s="10">
        <v>24789</v>
      </c>
      <c r="H44" s="11">
        <v>11711</v>
      </c>
      <c r="I44" s="12">
        <f t="shared" si="25"/>
        <v>36500</v>
      </c>
      <c r="J44" s="10">
        <v>6574</v>
      </c>
      <c r="K44" s="11">
        <v>45</v>
      </c>
      <c r="L44" s="12">
        <f t="shared" si="26"/>
        <v>6619</v>
      </c>
      <c r="M44" s="10">
        <v>184</v>
      </c>
      <c r="N44" s="11">
        <v>2516</v>
      </c>
      <c r="O44" s="12">
        <f t="shared" si="27"/>
        <v>2700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99808</v>
      </c>
      <c r="W44" s="56">
        <f t="shared" si="8"/>
        <v>14272</v>
      </c>
      <c r="X44" s="57">
        <f t="shared" si="6"/>
        <v>114080</v>
      </c>
    </row>
    <row r="45" spans="2:24" ht="30" customHeight="1" thickBot="1">
      <c r="B45" s="83"/>
      <c r="C45" s="21" t="s">
        <v>28</v>
      </c>
      <c r="D45" s="14">
        <f>SUM(D40:D44)</f>
        <v>621383</v>
      </c>
      <c r="E45" s="15">
        <f>SUM(E40:E44)</f>
        <v>1200</v>
      </c>
      <c r="F45" s="16">
        <f>SUM(D45:E45)</f>
        <v>622583</v>
      </c>
      <c r="G45" s="14">
        <f>SUM(G40:G44)</f>
        <v>106689</v>
      </c>
      <c r="H45" s="15">
        <f>SUM(H40:H44)</f>
        <v>189193</v>
      </c>
      <c r="I45" s="16">
        <f t="shared" si="25"/>
        <v>295882</v>
      </c>
      <c r="J45" s="14">
        <f>SUM(J40:J44)</f>
        <v>27773</v>
      </c>
      <c r="K45" s="15">
        <f>SUM(K40:K44)</f>
        <v>48172</v>
      </c>
      <c r="L45" s="16">
        <f t="shared" si="26"/>
        <v>75945</v>
      </c>
      <c r="M45" s="14">
        <f>SUM(M40:M44)</f>
        <v>3898</v>
      </c>
      <c r="N45" s="15">
        <f>SUM(N40:N44)</f>
        <v>73426</v>
      </c>
      <c r="O45" s="16">
        <f t="shared" si="27"/>
        <v>77324</v>
      </c>
      <c r="P45" s="14">
        <f>SUM(P40:P44)</f>
        <v>137106</v>
      </c>
      <c r="Q45" s="15">
        <f>SUM(Q40:Q44)</f>
        <v>71086</v>
      </c>
      <c r="R45" s="16">
        <f t="shared" si="28"/>
        <v>208192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896849</v>
      </c>
      <c r="W45" s="59">
        <f t="shared" si="8"/>
        <v>383077</v>
      </c>
      <c r="X45" s="60">
        <f t="shared" si="6"/>
        <v>1279926</v>
      </c>
    </row>
    <row r="46" spans="2:24" ht="30" customHeight="1">
      <c r="B46" s="81" t="s">
        <v>62</v>
      </c>
      <c r="C46" s="18" t="s">
        <v>45</v>
      </c>
      <c r="D46" s="2">
        <v>39423</v>
      </c>
      <c r="E46" s="3">
        <v>0</v>
      </c>
      <c r="F46" s="8">
        <f t="shared" si="14"/>
        <v>39423</v>
      </c>
      <c r="G46" s="2">
        <v>732</v>
      </c>
      <c r="H46" s="3">
        <v>9319</v>
      </c>
      <c r="I46" s="4">
        <f t="shared" si="25"/>
        <v>10051</v>
      </c>
      <c r="J46" s="2">
        <v>7207</v>
      </c>
      <c r="K46" s="3">
        <v>11591</v>
      </c>
      <c r="L46" s="4">
        <f t="shared" si="26"/>
        <v>18798</v>
      </c>
      <c r="M46" s="2">
        <v>0</v>
      </c>
      <c r="N46" s="3">
        <v>2581</v>
      </c>
      <c r="O46" s="4">
        <f t="shared" si="27"/>
        <v>2581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47362</v>
      </c>
      <c r="W46" s="50">
        <f t="shared" si="8"/>
        <v>23491</v>
      </c>
      <c r="X46" s="51">
        <f t="shared" si="6"/>
        <v>70853</v>
      </c>
    </row>
    <row r="47" spans="2:24" ht="30" customHeight="1">
      <c r="B47" s="82"/>
      <c r="C47" s="19" t="s">
        <v>46</v>
      </c>
      <c r="D47" s="6">
        <v>129337</v>
      </c>
      <c r="E47" s="7">
        <v>0</v>
      </c>
      <c r="F47" s="8">
        <f t="shared" si="14"/>
        <v>129337</v>
      </c>
      <c r="G47" s="6">
        <v>8481</v>
      </c>
      <c r="H47" s="7">
        <v>31229</v>
      </c>
      <c r="I47" s="8">
        <f t="shared" si="25"/>
        <v>39710</v>
      </c>
      <c r="J47" s="6">
        <v>2180</v>
      </c>
      <c r="K47" s="7">
        <v>116</v>
      </c>
      <c r="L47" s="8">
        <f t="shared" si="26"/>
        <v>2296</v>
      </c>
      <c r="M47" s="6">
        <v>432</v>
      </c>
      <c r="N47" s="7">
        <v>5234</v>
      </c>
      <c r="O47" s="8">
        <f t="shared" si="27"/>
        <v>5666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140430</v>
      </c>
      <c r="W47" s="53">
        <f t="shared" si="8"/>
        <v>36579</v>
      </c>
      <c r="X47" s="54">
        <f t="shared" si="6"/>
        <v>177009</v>
      </c>
    </row>
    <row r="48" spans="2:24" ht="30" customHeight="1">
      <c r="B48" s="82"/>
      <c r="C48" s="19" t="s">
        <v>47</v>
      </c>
      <c r="D48" s="6">
        <v>140552</v>
      </c>
      <c r="E48" s="7">
        <v>0</v>
      </c>
      <c r="F48" s="8">
        <f t="shared" si="14"/>
        <v>140552</v>
      </c>
      <c r="G48" s="6">
        <v>28310</v>
      </c>
      <c r="H48" s="7">
        <v>37991</v>
      </c>
      <c r="I48" s="8">
        <f t="shared" si="25"/>
        <v>66301</v>
      </c>
      <c r="J48" s="6">
        <v>0</v>
      </c>
      <c r="K48" s="7">
        <v>5252</v>
      </c>
      <c r="L48" s="8">
        <f t="shared" si="26"/>
        <v>5252</v>
      </c>
      <c r="M48" s="6">
        <v>491</v>
      </c>
      <c r="N48" s="7">
        <v>14050</v>
      </c>
      <c r="O48" s="8">
        <f t="shared" si="27"/>
        <v>14541</v>
      </c>
      <c r="P48" s="6">
        <v>24986</v>
      </c>
      <c r="Q48" s="7">
        <v>3597</v>
      </c>
      <c r="R48" s="8">
        <f t="shared" si="28"/>
        <v>28583</v>
      </c>
      <c r="S48" s="6">
        <v>0</v>
      </c>
      <c r="T48" s="7">
        <v>0</v>
      </c>
      <c r="U48" s="9">
        <f t="shared" si="29"/>
        <v>0</v>
      </c>
      <c r="V48" s="52">
        <f t="shared" si="7"/>
        <v>194339</v>
      </c>
      <c r="W48" s="53">
        <f t="shared" si="8"/>
        <v>60890</v>
      </c>
      <c r="X48" s="54">
        <f t="shared" si="6"/>
        <v>255229</v>
      </c>
    </row>
    <row r="49" spans="2:24" ht="30" customHeight="1">
      <c r="B49" s="82"/>
      <c r="C49" s="20" t="s">
        <v>48</v>
      </c>
      <c r="D49" s="10">
        <v>47045</v>
      </c>
      <c r="E49" s="11">
        <v>0</v>
      </c>
      <c r="F49" s="8">
        <f t="shared" si="14"/>
        <v>47045</v>
      </c>
      <c r="G49" s="10">
        <v>782</v>
      </c>
      <c r="H49" s="11">
        <v>2146</v>
      </c>
      <c r="I49" s="12">
        <f t="shared" si="25"/>
        <v>2928</v>
      </c>
      <c r="J49" s="10">
        <v>0</v>
      </c>
      <c r="K49" s="11">
        <v>17438</v>
      </c>
      <c r="L49" s="12">
        <f t="shared" si="26"/>
        <v>17438</v>
      </c>
      <c r="M49" s="10">
        <v>404</v>
      </c>
      <c r="N49" s="11">
        <v>6872</v>
      </c>
      <c r="O49" s="12">
        <f t="shared" si="27"/>
        <v>7276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48231</v>
      </c>
      <c r="W49" s="56">
        <f t="shared" si="8"/>
        <v>26456</v>
      </c>
      <c r="X49" s="57">
        <f t="shared" si="6"/>
        <v>74687</v>
      </c>
    </row>
    <row r="50" spans="2:24" ht="30" customHeight="1" thickBot="1">
      <c r="B50" s="83"/>
      <c r="C50" s="21" t="s">
        <v>28</v>
      </c>
      <c r="D50" s="14">
        <f>SUM(D46:D49)</f>
        <v>356357</v>
      </c>
      <c r="E50" s="15">
        <f>SUM(E46:E49)</f>
        <v>0</v>
      </c>
      <c r="F50" s="16">
        <f>SUM(D50:E50)</f>
        <v>356357</v>
      </c>
      <c r="G50" s="14">
        <f>SUM(G46:G49)</f>
        <v>38305</v>
      </c>
      <c r="H50" s="15">
        <f>SUM(H46:H49)</f>
        <v>80685</v>
      </c>
      <c r="I50" s="16">
        <f t="shared" si="25"/>
        <v>118990</v>
      </c>
      <c r="J50" s="14">
        <f>SUM(J46:J49)</f>
        <v>9387</v>
      </c>
      <c r="K50" s="15">
        <f>SUM(K46:K49)</f>
        <v>34397</v>
      </c>
      <c r="L50" s="16">
        <f t="shared" si="26"/>
        <v>43784</v>
      </c>
      <c r="M50" s="14">
        <f>SUM(M46:M49)</f>
        <v>1327</v>
      </c>
      <c r="N50" s="15">
        <f>SUM(N46:N49)</f>
        <v>28737</v>
      </c>
      <c r="O50" s="16">
        <f t="shared" si="27"/>
        <v>30064</v>
      </c>
      <c r="P50" s="14">
        <f>SUM(P46:P49)</f>
        <v>24986</v>
      </c>
      <c r="Q50" s="15">
        <f>SUM(Q46:Q49)</f>
        <v>3597</v>
      </c>
      <c r="R50" s="16">
        <f t="shared" si="28"/>
        <v>28583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430362</v>
      </c>
      <c r="W50" s="59">
        <f t="shared" si="8"/>
        <v>147416</v>
      </c>
      <c r="X50" s="60">
        <f t="shared" si="6"/>
        <v>577778</v>
      </c>
    </row>
    <row r="51" spans="2:24" ht="30" customHeight="1">
      <c r="B51" s="81" t="s">
        <v>63</v>
      </c>
      <c r="C51" s="18" t="s">
        <v>49</v>
      </c>
      <c r="D51" s="2">
        <v>453953</v>
      </c>
      <c r="E51" s="3">
        <v>0</v>
      </c>
      <c r="F51" s="8">
        <f t="shared" si="14"/>
        <v>453953</v>
      </c>
      <c r="G51" s="2">
        <v>55904</v>
      </c>
      <c r="H51" s="3">
        <v>84483</v>
      </c>
      <c r="I51" s="4">
        <f aca="true" t="shared" si="30" ref="I51:I58">SUM(G51:H51)</f>
        <v>140387</v>
      </c>
      <c r="J51" s="2">
        <v>1258</v>
      </c>
      <c r="K51" s="3">
        <v>46866</v>
      </c>
      <c r="L51" s="4">
        <f aca="true" t="shared" si="31" ref="L51:L58">SUM(J51:K51)</f>
        <v>48124</v>
      </c>
      <c r="M51" s="2">
        <v>1445</v>
      </c>
      <c r="N51" s="3">
        <v>64082</v>
      </c>
      <c r="O51" s="5">
        <f aca="true" t="shared" si="32" ref="O51:O58">SUM(M51:N51)</f>
        <v>65527</v>
      </c>
      <c r="P51" s="38">
        <v>0</v>
      </c>
      <c r="Q51" s="39">
        <v>7756</v>
      </c>
      <c r="R51" s="4">
        <f aca="true" t="shared" si="33" ref="R51:R58">SUM(P51:Q51)</f>
        <v>7756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512560</v>
      </c>
      <c r="W51" s="50">
        <f t="shared" si="8"/>
        <v>203187</v>
      </c>
      <c r="X51" s="51">
        <f t="shared" si="6"/>
        <v>715747</v>
      </c>
    </row>
    <row r="52" spans="2:24" ht="30" customHeight="1">
      <c r="B52" s="82"/>
      <c r="C52" s="19" t="s">
        <v>50</v>
      </c>
      <c r="D52" s="6">
        <v>101043</v>
      </c>
      <c r="E52" s="7">
        <v>0</v>
      </c>
      <c r="F52" s="8">
        <f t="shared" si="14"/>
        <v>101043</v>
      </c>
      <c r="G52" s="6">
        <v>16110</v>
      </c>
      <c r="H52" s="7">
        <v>21074</v>
      </c>
      <c r="I52" s="8">
        <f t="shared" si="30"/>
        <v>37184</v>
      </c>
      <c r="J52" s="6">
        <v>0</v>
      </c>
      <c r="K52" s="7">
        <v>8337</v>
      </c>
      <c r="L52" s="8">
        <f t="shared" si="31"/>
        <v>8337</v>
      </c>
      <c r="M52" s="6">
        <v>2468</v>
      </c>
      <c r="N52" s="7">
        <v>14388</v>
      </c>
      <c r="O52" s="9">
        <f t="shared" si="32"/>
        <v>16856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119621</v>
      </c>
      <c r="W52" s="53">
        <f t="shared" si="8"/>
        <v>43799</v>
      </c>
      <c r="X52" s="54">
        <f t="shared" si="6"/>
        <v>163420</v>
      </c>
    </row>
    <row r="53" spans="2:24" ht="30" customHeight="1">
      <c r="B53" s="82"/>
      <c r="C53" s="19" t="s">
        <v>51</v>
      </c>
      <c r="D53" s="6">
        <v>115892</v>
      </c>
      <c r="E53" s="7">
        <v>0</v>
      </c>
      <c r="F53" s="8">
        <f t="shared" si="14"/>
        <v>115892</v>
      </c>
      <c r="G53" s="6">
        <v>6537</v>
      </c>
      <c r="H53" s="7">
        <v>25839</v>
      </c>
      <c r="I53" s="8">
        <f t="shared" si="30"/>
        <v>32376</v>
      </c>
      <c r="J53" s="6">
        <v>9841</v>
      </c>
      <c r="K53" s="7">
        <v>14662</v>
      </c>
      <c r="L53" s="8">
        <f t="shared" si="31"/>
        <v>24503</v>
      </c>
      <c r="M53" s="6">
        <v>615</v>
      </c>
      <c r="N53" s="7">
        <v>11058</v>
      </c>
      <c r="O53" s="9">
        <f t="shared" si="32"/>
        <v>11673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132885</v>
      </c>
      <c r="W53" s="53">
        <f t="shared" si="8"/>
        <v>51559</v>
      </c>
      <c r="X53" s="54">
        <f t="shared" si="6"/>
        <v>184444</v>
      </c>
    </row>
    <row r="54" spans="2:24" ht="30" customHeight="1">
      <c r="B54" s="82"/>
      <c r="C54" s="19" t="s">
        <v>52</v>
      </c>
      <c r="D54" s="6">
        <v>108258</v>
      </c>
      <c r="E54" s="7">
        <v>0</v>
      </c>
      <c r="F54" s="8">
        <f t="shared" si="14"/>
        <v>108258</v>
      </c>
      <c r="G54" s="6">
        <v>7771</v>
      </c>
      <c r="H54" s="7">
        <v>17741</v>
      </c>
      <c r="I54" s="8">
        <f t="shared" si="30"/>
        <v>25512</v>
      </c>
      <c r="J54" s="6">
        <v>5418</v>
      </c>
      <c r="K54" s="7">
        <v>1515</v>
      </c>
      <c r="L54" s="8">
        <f t="shared" si="31"/>
        <v>6933</v>
      </c>
      <c r="M54" s="6">
        <v>1203</v>
      </c>
      <c r="N54" s="7">
        <v>18237</v>
      </c>
      <c r="O54" s="9">
        <f t="shared" si="32"/>
        <v>19440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122650</v>
      </c>
      <c r="W54" s="53">
        <f t="shared" si="8"/>
        <v>37493</v>
      </c>
      <c r="X54" s="54">
        <f t="shared" si="6"/>
        <v>160143</v>
      </c>
    </row>
    <row r="55" spans="2:24" ht="30" customHeight="1">
      <c r="B55" s="82"/>
      <c r="C55" s="19" t="s">
        <v>53</v>
      </c>
      <c r="D55" s="6">
        <v>156078</v>
      </c>
      <c r="E55" s="7">
        <v>0</v>
      </c>
      <c r="F55" s="8">
        <f t="shared" si="14"/>
        <v>156078</v>
      </c>
      <c r="G55" s="6">
        <v>21426</v>
      </c>
      <c r="H55" s="7">
        <v>31463</v>
      </c>
      <c r="I55" s="8">
        <f t="shared" si="30"/>
        <v>52889</v>
      </c>
      <c r="J55" s="6">
        <v>5</v>
      </c>
      <c r="K55" s="7">
        <v>7090</v>
      </c>
      <c r="L55" s="8">
        <f t="shared" si="31"/>
        <v>7095</v>
      </c>
      <c r="M55" s="6">
        <v>1353</v>
      </c>
      <c r="N55" s="7">
        <v>9570</v>
      </c>
      <c r="O55" s="9">
        <f t="shared" si="32"/>
        <v>10923</v>
      </c>
      <c r="P55" s="40">
        <v>43116</v>
      </c>
      <c r="Q55" s="37">
        <v>28626</v>
      </c>
      <c r="R55" s="8">
        <f t="shared" si="33"/>
        <v>71742</v>
      </c>
      <c r="S55" s="6">
        <v>0</v>
      </c>
      <c r="T55" s="7">
        <v>0</v>
      </c>
      <c r="U55" s="9">
        <f t="shared" si="34"/>
        <v>0</v>
      </c>
      <c r="V55" s="52">
        <f t="shared" si="7"/>
        <v>221978</v>
      </c>
      <c r="W55" s="53">
        <f t="shared" si="8"/>
        <v>76749</v>
      </c>
      <c r="X55" s="54">
        <f t="shared" si="6"/>
        <v>298727</v>
      </c>
    </row>
    <row r="56" spans="2:24" ht="30" customHeight="1">
      <c r="B56" s="82"/>
      <c r="C56" s="19" t="s">
        <v>54</v>
      </c>
      <c r="D56" s="6">
        <v>84568</v>
      </c>
      <c r="E56" s="7">
        <v>38</v>
      </c>
      <c r="F56" s="8">
        <f t="shared" si="14"/>
        <v>84606</v>
      </c>
      <c r="G56" s="6">
        <v>4556</v>
      </c>
      <c r="H56" s="7">
        <v>1943</v>
      </c>
      <c r="I56" s="8">
        <f t="shared" si="30"/>
        <v>6499</v>
      </c>
      <c r="J56" s="6">
        <v>1267</v>
      </c>
      <c r="K56" s="7">
        <v>497</v>
      </c>
      <c r="L56" s="8">
        <f t="shared" si="31"/>
        <v>1764</v>
      </c>
      <c r="M56" s="6">
        <v>694</v>
      </c>
      <c r="N56" s="7">
        <v>7929</v>
      </c>
      <c r="O56" s="9">
        <f t="shared" si="32"/>
        <v>8623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91085</v>
      </c>
      <c r="W56" s="53">
        <f t="shared" si="8"/>
        <v>10407</v>
      </c>
      <c r="X56" s="54">
        <f t="shared" si="6"/>
        <v>101492</v>
      </c>
    </row>
    <row r="57" spans="2:24" ht="30" customHeight="1">
      <c r="B57" s="82"/>
      <c r="C57" s="19" t="s">
        <v>55</v>
      </c>
      <c r="D57" s="6">
        <v>186164</v>
      </c>
      <c r="E57" s="7">
        <v>0</v>
      </c>
      <c r="F57" s="8">
        <f t="shared" si="14"/>
        <v>186164</v>
      </c>
      <c r="G57" s="6">
        <v>10289</v>
      </c>
      <c r="H57" s="7">
        <v>19103</v>
      </c>
      <c r="I57" s="8">
        <f t="shared" si="30"/>
        <v>29392</v>
      </c>
      <c r="J57" s="6">
        <v>8056</v>
      </c>
      <c r="K57" s="7">
        <v>82</v>
      </c>
      <c r="L57" s="8">
        <f t="shared" si="31"/>
        <v>8138</v>
      </c>
      <c r="M57" s="6">
        <v>1798</v>
      </c>
      <c r="N57" s="7">
        <v>16463</v>
      </c>
      <c r="O57" s="9">
        <f t="shared" si="32"/>
        <v>18261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206307</v>
      </c>
      <c r="W57" s="53">
        <f t="shared" si="8"/>
        <v>35648</v>
      </c>
      <c r="X57" s="54">
        <f t="shared" si="6"/>
        <v>241955</v>
      </c>
    </row>
    <row r="58" spans="2:24" ht="30" customHeight="1">
      <c r="B58" s="82"/>
      <c r="C58" s="20" t="s">
        <v>56</v>
      </c>
      <c r="D58" s="10">
        <v>108057</v>
      </c>
      <c r="E58" s="11">
        <v>0</v>
      </c>
      <c r="F58" s="8">
        <f t="shared" si="14"/>
        <v>108057</v>
      </c>
      <c r="G58" s="10">
        <v>0</v>
      </c>
      <c r="H58" s="11">
        <v>6284</v>
      </c>
      <c r="I58" s="12">
        <f t="shared" si="30"/>
        <v>6284</v>
      </c>
      <c r="J58" s="10">
        <v>0</v>
      </c>
      <c r="K58" s="11">
        <v>9766</v>
      </c>
      <c r="L58" s="12">
        <f t="shared" si="31"/>
        <v>9766</v>
      </c>
      <c r="M58" s="10">
        <v>0</v>
      </c>
      <c r="N58" s="11">
        <v>43722</v>
      </c>
      <c r="O58" s="13">
        <f t="shared" si="32"/>
        <v>43722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108057</v>
      </c>
      <c r="W58" s="56">
        <f t="shared" si="8"/>
        <v>59772</v>
      </c>
      <c r="X58" s="57">
        <f t="shared" si="6"/>
        <v>167829</v>
      </c>
    </row>
    <row r="59" spans="2:24" ht="30" customHeight="1" thickBot="1">
      <c r="B59" s="83"/>
      <c r="C59" s="21" t="s">
        <v>28</v>
      </c>
      <c r="D59" s="14">
        <f>SUM(D51:D58)</f>
        <v>1314013</v>
      </c>
      <c r="E59" s="15">
        <f>SUM(E51:E58)</f>
        <v>38</v>
      </c>
      <c r="F59" s="16">
        <f>SUM(D59:E59)</f>
        <v>1314051</v>
      </c>
      <c r="G59" s="14">
        <f>SUM(G51:G58)</f>
        <v>122593</v>
      </c>
      <c r="H59" s="15">
        <f>SUM(H51:H58)</f>
        <v>207930</v>
      </c>
      <c r="I59" s="16">
        <f>SUM(G59:H59)</f>
        <v>330523</v>
      </c>
      <c r="J59" s="14">
        <f>SUM(J51:J58)</f>
        <v>25845</v>
      </c>
      <c r="K59" s="15">
        <f>SUM(K51:K58)</f>
        <v>88815</v>
      </c>
      <c r="L59" s="16">
        <f>SUM(J59:K59)</f>
        <v>114660</v>
      </c>
      <c r="M59" s="14">
        <f>SUM(M51:M58)</f>
        <v>9576</v>
      </c>
      <c r="N59" s="15">
        <f>SUM(N51:N58)</f>
        <v>185449</v>
      </c>
      <c r="O59" s="16">
        <f>SUM(M59:N59)</f>
        <v>195025</v>
      </c>
      <c r="P59" s="14">
        <f>SUM(P51:P58)</f>
        <v>43116</v>
      </c>
      <c r="Q59" s="15">
        <f>SUM(Q51:Q58)</f>
        <v>36382</v>
      </c>
      <c r="R59" s="16">
        <f>SUM(P59:Q59)</f>
        <v>79498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1515143</v>
      </c>
      <c r="W59" s="59">
        <f t="shared" si="8"/>
        <v>518614</v>
      </c>
      <c r="X59" s="60">
        <f t="shared" si="6"/>
        <v>2033757</v>
      </c>
    </row>
    <row r="60" spans="2:24" ht="36.75" customHeight="1" thickBot="1">
      <c r="B60" s="79" t="s">
        <v>9</v>
      </c>
      <c r="C60" s="80"/>
      <c r="D60" s="26">
        <f>SUM(D59,D50,D45,D39,D31,D25,D13,D6)</f>
        <v>9489255</v>
      </c>
      <c r="E60" s="27">
        <f>SUM(E59,E50,E45,E39,E31,E25,E13,E6)</f>
        <v>8884</v>
      </c>
      <c r="F60" s="28">
        <f>SUM(D60:E60)</f>
        <v>9498139</v>
      </c>
      <c r="G60" s="26">
        <f>SUM(G59,G50,G45,G39,G31,G25,G13,G6)</f>
        <v>1095402</v>
      </c>
      <c r="H60" s="27">
        <f>SUM(H59,H50,H45,H39,H31,H25,H13,H6)</f>
        <v>2713905</v>
      </c>
      <c r="I60" s="28">
        <f>SUM(G60:H60)</f>
        <v>3809307</v>
      </c>
      <c r="J60" s="26">
        <f>SUM(J59,J50,J45,J39,J31,J25,J13,J6)</f>
        <v>544818</v>
      </c>
      <c r="K60" s="27">
        <f>SUM(K59,K50,K45,K39,K31,K25,K13,K6)</f>
        <v>896233</v>
      </c>
      <c r="L60" s="28">
        <f>SUM(J60:K60)</f>
        <v>1441051</v>
      </c>
      <c r="M60" s="26">
        <f>SUM(M59,M50,M45,M39,M31,M25,M13,M6)</f>
        <v>94896</v>
      </c>
      <c r="N60" s="27">
        <f>SUM(N59,N50,N45,N39,N31,N25,N13,N6)</f>
        <v>1417872</v>
      </c>
      <c r="O60" s="28">
        <f>SUM(M60:N60)</f>
        <v>1512768</v>
      </c>
      <c r="P60" s="26">
        <f>SUM(P59,P50,P45,P39,P31,P25,P13,P6)</f>
        <v>1172115</v>
      </c>
      <c r="Q60" s="27">
        <f>SUM(Q59,Q50,Q45,Q39,Q31,Q25,Q13,Q6)</f>
        <v>632081</v>
      </c>
      <c r="R60" s="28">
        <f>SUM(P60:Q60)</f>
        <v>1804196</v>
      </c>
      <c r="S60" s="26">
        <f>SUM(S59,S50,S45,S39,S31,S25,S13,S6)</f>
        <v>194057</v>
      </c>
      <c r="T60" s="27">
        <f>SUM(T59,T50,T45,T39,T31,T25,T13,T6)</f>
        <v>148698</v>
      </c>
      <c r="U60" s="29">
        <f>SUM(S60:T60)</f>
        <v>342755</v>
      </c>
      <c r="V60" s="43">
        <f>SUM(V59,V50,V45,V39,V31,V25,V13,V6)</f>
        <v>12590543</v>
      </c>
      <c r="W60" s="44">
        <f>SUM(W59,W50,W45,W39,W31,W25,W13,W6)</f>
        <v>5817673</v>
      </c>
      <c r="X60" s="45">
        <f>SUM(V60:W60)</f>
        <v>18408216</v>
      </c>
    </row>
    <row r="62" ht="13.5">
      <c r="X62" s="61">
        <f>X59+X50+X45+X39+X31+X25+X13+X6</f>
        <v>18408216</v>
      </c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2005-05-18T05:59:58Z</cp:lastPrinted>
  <dcterms:created xsi:type="dcterms:W3CDTF">2002-10-28T06:03:30Z</dcterms:created>
  <dcterms:modified xsi:type="dcterms:W3CDTF">2005-05-18T06:00:18Z</dcterms:modified>
  <cp:category/>
  <cp:version/>
  <cp:contentType/>
  <cp:contentStatus/>
</cp:coreProperties>
</file>