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<sst xmlns="http://schemas.openxmlformats.org/spreadsheetml/2006/main" count="94" uniqueCount="70">
  <si>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</si>
  <si>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</si>
  <si>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</si>
  <si>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</si>
  <si>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</si>
  <si>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</si>
  <si>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</si>
  <si>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</si>
  <si>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</si>
  <si>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</si>
  <si>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</si>
  <si>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</si>
  <si>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</si>
  <si>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</si>
  <si>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</si>
  <si>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</si>
  <si>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</si>
  <si>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</si>
  <si>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</si>
  <si>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</si>
  <si>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</si>
  <si>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</si>
  <si>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</si>
  <si>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</si>
  <si>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</si>
  <si>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</si>
  <si>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</si>
  <si>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</si>
  <si>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</si>
  <si>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</si>
  <si>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</si>
  <si>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</si>
  <si>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</si>
  <si>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</si>
  <si>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</si>
  <si>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</si>
  <si>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</si>
  <si>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</si>
  <si>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</si>
  <si>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</si>
  <si>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</si>
  <si>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</si>
  <si>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</si>
  <si>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</si>
  <si>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</si>
  <si>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</si>
  <si>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</si>
  <si>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</si>
  <si>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</si>
  <si>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</si>
  <si>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</si>
  <si>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</si>
  <si>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</si>
  <si>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</si>
  <si>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</si>
  <si>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</si>
  <si>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</si>
  <si>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</si>
  <si>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</si>
  <si>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</si>
  <si>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</si>
  <si>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</si>
  <si>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</si>
  <si>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</si>
  <si>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</si>
  <si>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</si>
  <si>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</si>
  <si>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</si>
  <si>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</si>
  <si>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平成15年7月～9月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</si>
</sst>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textRotation="255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54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8" fillId="3" borderId="57" xfId="0" applyFont="1" applyFill="1" applyBorder="1" applyAlignment="1">
      <alignment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85" zoomScaleNormal="85" zoomScaleSheetLayoutView="40" workbookViewId="0" topLeftCell="B1">
      <pane xSplit="2" ySplit="5" topLeftCell="V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Y6" sqref="Y6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72" t="s">
        <v>69</v>
      </c>
      <c r="C2" s="72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 t="s">
        <v>64</v>
      </c>
      <c r="W3" s="73"/>
      <c r="X3" s="73"/>
    </row>
    <row r="4" spans="2:24" ht="30" customHeight="1">
      <c r="B4" s="74"/>
      <c r="C4" s="75"/>
      <c r="D4" s="65" t="s">
        <v>2</v>
      </c>
      <c r="E4" s="66"/>
      <c r="F4" s="66"/>
      <c r="G4" s="65" t="s">
        <v>4</v>
      </c>
      <c r="H4" s="66"/>
      <c r="I4" s="66"/>
      <c r="J4" s="65" t="s">
        <v>5</v>
      </c>
      <c r="K4" s="66"/>
      <c r="L4" s="66"/>
      <c r="M4" s="65" t="s">
        <v>6</v>
      </c>
      <c r="N4" s="66"/>
      <c r="O4" s="66"/>
      <c r="P4" s="65" t="s">
        <v>7</v>
      </c>
      <c r="Q4" s="66"/>
      <c r="R4" s="66"/>
      <c r="S4" s="65" t="s">
        <v>8</v>
      </c>
      <c r="T4" s="66"/>
      <c r="U4" s="80"/>
      <c r="V4" s="81" t="s">
        <v>9</v>
      </c>
      <c r="W4" s="82"/>
      <c r="X4" s="83"/>
    </row>
    <row r="5" spans="2:24" ht="30" customHeight="1" thickBot="1">
      <c r="B5" s="76"/>
      <c r="C5" s="77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8" t="s">
        <v>1</v>
      </c>
      <c r="C6" s="79" t="s">
        <v>1</v>
      </c>
      <c r="D6" s="22">
        <v>72094</v>
      </c>
      <c r="E6" s="23">
        <v>0</v>
      </c>
      <c r="F6" s="24">
        <f aca="true" t="shared" si="0" ref="F6:F15">SUM(D6:E6)</f>
        <v>72094</v>
      </c>
      <c r="G6" s="22">
        <v>9709</v>
      </c>
      <c r="H6" s="23">
        <v>1863</v>
      </c>
      <c r="I6" s="24">
        <f>SUM(G6:H6)</f>
        <v>11572</v>
      </c>
      <c r="J6" s="22">
        <v>5511</v>
      </c>
      <c r="K6" s="23">
        <v>25013</v>
      </c>
      <c r="L6" s="24">
        <f aca="true" t="shared" si="1" ref="L6:L12">SUM(J6:K6)</f>
        <v>30524</v>
      </c>
      <c r="M6" s="22">
        <v>5202</v>
      </c>
      <c r="N6" s="23">
        <v>17026</v>
      </c>
      <c r="O6" s="24">
        <f aca="true" t="shared" si="2" ref="O6:O12">SUM(M6:N6)</f>
        <v>22228</v>
      </c>
      <c r="P6" s="22">
        <v>11306</v>
      </c>
      <c r="Q6" s="23">
        <v>0</v>
      </c>
      <c r="R6" s="24">
        <f aca="true" t="shared" si="3" ref="R6:R12">SUM(P6:Q6)</f>
        <v>11306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103822</v>
      </c>
      <c r="W6" s="47">
        <f>SUM(E6,H6,K6,N6,Q6,T6)</f>
        <v>43902</v>
      </c>
      <c r="X6" s="48">
        <f>SUM(V6:W6)</f>
        <v>147724</v>
      </c>
    </row>
    <row r="7" spans="2:24" ht="30" customHeight="1">
      <c r="B7" s="69" t="s">
        <v>10</v>
      </c>
      <c r="C7" s="18" t="s">
        <v>11</v>
      </c>
      <c r="D7" s="2">
        <v>29610</v>
      </c>
      <c r="E7" s="3">
        <v>90</v>
      </c>
      <c r="F7" s="62">
        <f t="shared" si="0"/>
        <v>29700</v>
      </c>
      <c r="G7" s="2">
        <v>2282</v>
      </c>
      <c r="H7" s="3">
        <v>2563</v>
      </c>
      <c r="I7" s="4">
        <f aca="true" t="shared" si="5" ref="I7:I12">SUM(G7:H7)</f>
        <v>4845</v>
      </c>
      <c r="J7" s="2">
        <v>225</v>
      </c>
      <c r="K7" s="3">
        <v>4989</v>
      </c>
      <c r="L7" s="4">
        <f t="shared" si="1"/>
        <v>5214</v>
      </c>
      <c r="M7" s="2">
        <v>654</v>
      </c>
      <c r="N7" s="3">
        <v>4429</v>
      </c>
      <c r="O7" s="4">
        <f t="shared" si="2"/>
        <v>5083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32771</v>
      </c>
      <c r="W7" s="50">
        <f>SUM(E7,H7,K7,N7,Q7,T7)</f>
        <v>12071</v>
      </c>
      <c r="X7" s="51">
        <f aca="true" t="shared" si="6" ref="X7:X59">SUM(V7:W7)</f>
        <v>44842</v>
      </c>
    </row>
    <row r="8" spans="2:24" ht="30" customHeight="1">
      <c r="B8" s="70"/>
      <c r="C8" s="19" t="s">
        <v>12</v>
      </c>
      <c r="D8" s="6">
        <v>23947</v>
      </c>
      <c r="E8" s="7">
        <v>142</v>
      </c>
      <c r="F8" s="64">
        <f t="shared" si="0"/>
        <v>24089</v>
      </c>
      <c r="G8" s="6">
        <v>4123</v>
      </c>
      <c r="H8" s="7">
        <v>868</v>
      </c>
      <c r="I8" s="8">
        <f t="shared" si="5"/>
        <v>4991</v>
      </c>
      <c r="J8" s="6">
        <v>4326</v>
      </c>
      <c r="K8" s="7">
        <v>995</v>
      </c>
      <c r="L8" s="8">
        <f t="shared" si="1"/>
        <v>5321</v>
      </c>
      <c r="M8" s="6">
        <v>445</v>
      </c>
      <c r="N8" s="7">
        <v>1346</v>
      </c>
      <c r="O8" s="8">
        <f t="shared" si="2"/>
        <v>1791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32841</v>
      </c>
      <c r="W8" s="53">
        <f aca="true" t="shared" si="8" ref="W8:W59">SUM(E8,H8,K8,N8,Q8,T8)</f>
        <v>3351</v>
      </c>
      <c r="X8" s="54">
        <f t="shared" si="6"/>
        <v>36192</v>
      </c>
    </row>
    <row r="9" spans="2:24" ht="30" customHeight="1">
      <c r="B9" s="70"/>
      <c r="C9" s="19" t="s">
        <v>13</v>
      </c>
      <c r="D9" s="6">
        <v>42100</v>
      </c>
      <c r="E9" s="7">
        <v>360</v>
      </c>
      <c r="F9" s="64">
        <f t="shared" si="0"/>
        <v>42460</v>
      </c>
      <c r="G9" s="6">
        <v>3580</v>
      </c>
      <c r="H9" s="7">
        <v>7237</v>
      </c>
      <c r="I9" s="8">
        <f t="shared" si="5"/>
        <v>10817</v>
      </c>
      <c r="J9" s="6">
        <v>8</v>
      </c>
      <c r="K9" s="7">
        <v>2758</v>
      </c>
      <c r="L9" s="8">
        <f t="shared" si="1"/>
        <v>2766</v>
      </c>
      <c r="M9" s="6">
        <v>312</v>
      </c>
      <c r="N9" s="7">
        <v>6982</v>
      </c>
      <c r="O9" s="8">
        <f t="shared" si="2"/>
        <v>7294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46000</v>
      </c>
      <c r="W9" s="53">
        <f t="shared" si="8"/>
        <v>17337</v>
      </c>
      <c r="X9" s="54">
        <f t="shared" si="6"/>
        <v>63337</v>
      </c>
    </row>
    <row r="10" spans="2:24" ht="30" customHeight="1">
      <c r="B10" s="70"/>
      <c r="C10" s="19" t="s">
        <v>14</v>
      </c>
      <c r="D10" s="6">
        <v>18651</v>
      </c>
      <c r="E10" s="7">
        <v>0</v>
      </c>
      <c r="F10" s="64">
        <f t="shared" si="0"/>
        <v>18651</v>
      </c>
      <c r="G10" s="6">
        <v>1836</v>
      </c>
      <c r="H10" s="7">
        <v>344</v>
      </c>
      <c r="I10" s="8">
        <f t="shared" si="5"/>
        <v>2180</v>
      </c>
      <c r="J10" s="6">
        <v>1213</v>
      </c>
      <c r="K10" s="7">
        <v>1391</v>
      </c>
      <c r="L10" s="8">
        <f t="shared" si="1"/>
        <v>2604</v>
      </c>
      <c r="M10" s="6">
        <v>218</v>
      </c>
      <c r="N10" s="7">
        <v>1705</v>
      </c>
      <c r="O10" s="8">
        <f t="shared" si="2"/>
        <v>1923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21918</v>
      </c>
      <c r="W10" s="53">
        <f t="shared" si="8"/>
        <v>3440</v>
      </c>
      <c r="X10" s="54">
        <f t="shared" si="6"/>
        <v>25358</v>
      </c>
    </row>
    <row r="11" spans="2:24" ht="30" customHeight="1">
      <c r="B11" s="70"/>
      <c r="C11" s="19" t="s">
        <v>15</v>
      </c>
      <c r="D11" s="6">
        <v>20542</v>
      </c>
      <c r="E11" s="7">
        <v>0</v>
      </c>
      <c r="F11" s="64">
        <f t="shared" si="0"/>
        <v>20542</v>
      </c>
      <c r="G11" s="6">
        <v>3823</v>
      </c>
      <c r="H11" s="7">
        <v>1622</v>
      </c>
      <c r="I11" s="8">
        <f t="shared" si="5"/>
        <v>5445</v>
      </c>
      <c r="J11" s="6">
        <v>0</v>
      </c>
      <c r="K11" s="7">
        <v>1840</v>
      </c>
      <c r="L11" s="8">
        <f t="shared" si="1"/>
        <v>1840</v>
      </c>
      <c r="M11" s="6">
        <v>171</v>
      </c>
      <c r="N11" s="7">
        <v>2259</v>
      </c>
      <c r="O11" s="8">
        <f t="shared" si="2"/>
        <v>2430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24536</v>
      </c>
      <c r="W11" s="53">
        <f t="shared" si="8"/>
        <v>5721</v>
      </c>
      <c r="X11" s="54">
        <f t="shared" si="6"/>
        <v>30257</v>
      </c>
    </row>
    <row r="12" spans="2:24" ht="30" customHeight="1">
      <c r="B12" s="70"/>
      <c r="C12" s="20" t="s">
        <v>16</v>
      </c>
      <c r="D12" s="10">
        <v>37103</v>
      </c>
      <c r="E12" s="11">
        <v>180</v>
      </c>
      <c r="F12" s="63">
        <f t="shared" si="0"/>
        <v>37283</v>
      </c>
      <c r="G12" s="10">
        <v>10614</v>
      </c>
      <c r="H12" s="11">
        <v>12395</v>
      </c>
      <c r="I12" s="12">
        <f t="shared" si="5"/>
        <v>23009</v>
      </c>
      <c r="J12" s="10">
        <v>531</v>
      </c>
      <c r="K12" s="11">
        <v>6253</v>
      </c>
      <c r="L12" s="12">
        <f t="shared" si="1"/>
        <v>6784</v>
      </c>
      <c r="M12" s="10">
        <v>150</v>
      </c>
      <c r="N12" s="11">
        <v>2566</v>
      </c>
      <c r="O12" s="12">
        <f t="shared" si="2"/>
        <v>2716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48398</v>
      </c>
      <c r="W12" s="56">
        <f t="shared" si="8"/>
        <v>21394</v>
      </c>
      <c r="X12" s="57">
        <f t="shared" si="6"/>
        <v>69792</v>
      </c>
    </row>
    <row r="13" spans="2:24" ht="30" customHeight="1" thickBot="1">
      <c r="B13" s="71"/>
      <c r="C13" s="21" t="s">
        <v>28</v>
      </c>
      <c r="D13" s="14">
        <f>SUM(D7:D12)</f>
        <v>171953</v>
      </c>
      <c r="E13" s="15">
        <f>SUM(E7:E12)</f>
        <v>772</v>
      </c>
      <c r="F13" s="16">
        <f t="shared" si="0"/>
        <v>172725</v>
      </c>
      <c r="G13" s="14">
        <f>SUM(G7:G12)</f>
        <v>26258</v>
      </c>
      <c r="H13" s="15">
        <f>SUM(H7:H12)</f>
        <v>25029</v>
      </c>
      <c r="I13" s="16">
        <f>SUM(G13:H13)</f>
        <v>51287</v>
      </c>
      <c r="J13" s="14">
        <f>SUM(J7:J12)</f>
        <v>6303</v>
      </c>
      <c r="K13" s="15">
        <f>SUM(K7:K12)</f>
        <v>18226</v>
      </c>
      <c r="L13" s="16">
        <f>SUM(J13:K13)</f>
        <v>24529</v>
      </c>
      <c r="M13" s="14">
        <f>SUM(M7:M12)</f>
        <v>1950</v>
      </c>
      <c r="N13" s="15">
        <f>SUM(N7:N12)</f>
        <v>19287</v>
      </c>
      <c r="O13" s="16">
        <f>SUM(M13:N13)</f>
        <v>21237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206464</v>
      </c>
      <c r="W13" s="59">
        <f>SUM(W7:W12)</f>
        <v>63314</v>
      </c>
      <c r="X13" s="60">
        <f>SUM(V13:W13)</f>
        <v>269778</v>
      </c>
    </row>
    <row r="14" spans="2:24" ht="30" customHeight="1">
      <c r="B14" s="69" t="s">
        <v>58</v>
      </c>
      <c r="C14" s="18" t="s">
        <v>17</v>
      </c>
      <c r="D14" s="2">
        <v>46733</v>
      </c>
      <c r="E14" s="3">
        <v>0</v>
      </c>
      <c r="F14" s="4">
        <f t="shared" si="0"/>
        <v>46733</v>
      </c>
      <c r="G14" s="2">
        <v>15082</v>
      </c>
      <c r="H14" s="3">
        <v>21211</v>
      </c>
      <c r="I14" s="4">
        <f aca="true" t="shared" si="9" ref="I14:I24">SUM(G14:H14)</f>
        <v>36293</v>
      </c>
      <c r="J14" s="2">
        <v>48</v>
      </c>
      <c r="K14" s="3">
        <v>626</v>
      </c>
      <c r="L14" s="4">
        <f aca="true" t="shared" si="10" ref="L14:L24">SUM(J14:K14)</f>
        <v>674</v>
      </c>
      <c r="M14" s="2">
        <v>248</v>
      </c>
      <c r="N14" s="3">
        <v>3945</v>
      </c>
      <c r="O14" s="4">
        <f aca="true" t="shared" si="11" ref="O14:O24">SUM(M14:N14)</f>
        <v>4193</v>
      </c>
      <c r="P14" s="2">
        <v>18065</v>
      </c>
      <c r="Q14" s="3">
        <v>11755</v>
      </c>
      <c r="R14" s="4">
        <f aca="true" t="shared" si="12" ref="R14:R24">SUM(P14:Q14)</f>
        <v>29820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80176</v>
      </c>
      <c r="W14" s="50">
        <f t="shared" si="8"/>
        <v>37537</v>
      </c>
      <c r="X14" s="51">
        <f t="shared" si="6"/>
        <v>117713</v>
      </c>
    </row>
    <row r="15" spans="2:24" ht="30" customHeight="1">
      <c r="B15" s="70"/>
      <c r="C15" s="19" t="s">
        <v>18</v>
      </c>
      <c r="D15" s="6">
        <v>30718</v>
      </c>
      <c r="E15" s="7">
        <v>0</v>
      </c>
      <c r="F15" s="8">
        <f t="shared" si="0"/>
        <v>30718</v>
      </c>
      <c r="G15" s="6">
        <v>8999</v>
      </c>
      <c r="H15" s="7">
        <v>9914</v>
      </c>
      <c r="I15" s="8">
        <f t="shared" si="9"/>
        <v>18913</v>
      </c>
      <c r="J15" s="6">
        <v>100</v>
      </c>
      <c r="K15" s="7">
        <v>169</v>
      </c>
      <c r="L15" s="8">
        <f t="shared" si="10"/>
        <v>269</v>
      </c>
      <c r="M15" s="6">
        <v>42</v>
      </c>
      <c r="N15" s="7">
        <v>3267</v>
      </c>
      <c r="O15" s="8">
        <f t="shared" si="11"/>
        <v>3309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39859</v>
      </c>
      <c r="W15" s="53">
        <f t="shared" si="8"/>
        <v>13350</v>
      </c>
      <c r="X15" s="54">
        <f t="shared" si="6"/>
        <v>53209</v>
      </c>
    </row>
    <row r="16" spans="2:24" ht="30" customHeight="1">
      <c r="B16" s="70"/>
      <c r="C16" s="19" t="s">
        <v>19</v>
      </c>
      <c r="D16" s="6">
        <v>45645</v>
      </c>
      <c r="E16" s="7">
        <v>0</v>
      </c>
      <c r="F16" s="8">
        <f aca="true" t="shared" si="14" ref="F16:F58">SUM(D16:E16)</f>
        <v>45645</v>
      </c>
      <c r="G16" s="6">
        <v>2851</v>
      </c>
      <c r="H16" s="7">
        <v>11184</v>
      </c>
      <c r="I16" s="8">
        <f t="shared" si="9"/>
        <v>14035</v>
      </c>
      <c r="J16" s="6">
        <v>0</v>
      </c>
      <c r="K16" s="7">
        <v>2000</v>
      </c>
      <c r="L16" s="8">
        <f t="shared" si="10"/>
        <v>2000</v>
      </c>
      <c r="M16" s="6">
        <v>177</v>
      </c>
      <c r="N16" s="7">
        <v>3641</v>
      </c>
      <c r="O16" s="8">
        <f t="shared" si="11"/>
        <v>3818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48673</v>
      </c>
      <c r="W16" s="53">
        <f t="shared" si="8"/>
        <v>16825</v>
      </c>
      <c r="X16" s="54">
        <f t="shared" si="6"/>
        <v>65498</v>
      </c>
    </row>
    <row r="17" spans="2:24" ht="30" customHeight="1">
      <c r="B17" s="70"/>
      <c r="C17" s="19" t="s">
        <v>20</v>
      </c>
      <c r="D17" s="6">
        <v>107765</v>
      </c>
      <c r="E17" s="7">
        <v>34</v>
      </c>
      <c r="F17" s="8">
        <f t="shared" si="14"/>
        <v>107799</v>
      </c>
      <c r="G17" s="6">
        <v>3763</v>
      </c>
      <c r="H17" s="7">
        <v>15609</v>
      </c>
      <c r="I17" s="8">
        <f t="shared" si="9"/>
        <v>19372</v>
      </c>
      <c r="J17" s="6">
        <v>109</v>
      </c>
      <c r="K17" s="7">
        <v>4920</v>
      </c>
      <c r="L17" s="8">
        <f t="shared" si="10"/>
        <v>5029</v>
      </c>
      <c r="M17" s="6">
        <v>110</v>
      </c>
      <c r="N17" s="7">
        <v>10926</v>
      </c>
      <c r="O17" s="8">
        <f t="shared" si="11"/>
        <v>11036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111747</v>
      </c>
      <c r="W17" s="53">
        <f t="shared" si="8"/>
        <v>31489</v>
      </c>
      <c r="X17" s="54">
        <f t="shared" si="6"/>
        <v>143236</v>
      </c>
    </row>
    <row r="18" spans="2:24" ht="30" customHeight="1">
      <c r="B18" s="70"/>
      <c r="C18" s="19" t="s">
        <v>21</v>
      </c>
      <c r="D18" s="6">
        <v>80624</v>
      </c>
      <c r="E18" s="7">
        <v>262</v>
      </c>
      <c r="F18" s="8">
        <f t="shared" si="14"/>
        <v>80886</v>
      </c>
      <c r="G18" s="6">
        <v>7352</v>
      </c>
      <c r="H18" s="7">
        <v>51984</v>
      </c>
      <c r="I18" s="8">
        <f t="shared" si="9"/>
        <v>59336</v>
      </c>
      <c r="J18" s="6">
        <v>32589</v>
      </c>
      <c r="K18" s="7">
        <v>4231</v>
      </c>
      <c r="L18" s="8">
        <f t="shared" si="10"/>
        <v>36820</v>
      </c>
      <c r="M18" s="6">
        <v>650</v>
      </c>
      <c r="N18" s="7">
        <v>11802</v>
      </c>
      <c r="O18" s="8">
        <f t="shared" si="11"/>
        <v>12452</v>
      </c>
      <c r="P18" s="6">
        <v>73929</v>
      </c>
      <c r="Q18" s="7">
        <v>66309</v>
      </c>
      <c r="R18" s="8">
        <f t="shared" si="12"/>
        <v>140238</v>
      </c>
      <c r="S18" s="6">
        <v>52567</v>
      </c>
      <c r="T18" s="7">
        <v>36638</v>
      </c>
      <c r="U18" s="9">
        <f t="shared" si="13"/>
        <v>89205</v>
      </c>
      <c r="V18" s="52">
        <f t="shared" si="7"/>
        <v>247711</v>
      </c>
      <c r="W18" s="53">
        <f t="shared" si="8"/>
        <v>171226</v>
      </c>
      <c r="X18" s="54">
        <f t="shared" si="6"/>
        <v>418937</v>
      </c>
    </row>
    <row r="19" spans="2:24" ht="30" customHeight="1">
      <c r="B19" s="70"/>
      <c r="C19" s="19" t="s">
        <v>22</v>
      </c>
      <c r="D19" s="6">
        <v>163757</v>
      </c>
      <c r="E19" s="7">
        <v>35</v>
      </c>
      <c r="F19" s="8">
        <f t="shared" si="14"/>
        <v>163792</v>
      </c>
      <c r="G19" s="6">
        <v>9037</v>
      </c>
      <c r="H19" s="7">
        <v>65884</v>
      </c>
      <c r="I19" s="8">
        <f t="shared" si="9"/>
        <v>74921</v>
      </c>
      <c r="J19" s="6">
        <v>5332</v>
      </c>
      <c r="K19" s="7">
        <v>2437</v>
      </c>
      <c r="L19" s="8">
        <f t="shared" si="10"/>
        <v>7769</v>
      </c>
      <c r="M19" s="6">
        <v>3273</v>
      </c>
      <c r="N19" s="7">
        <v>84112</v>
      </c>
      <c r="O19" s="8">
        <f t="shared" si="11"/>
        <v>87385</v>
      </c>
      <c r="P19" s="6">
        <v>0</v>
      </c>
      <c r="Q19" s="7">
        <v>0</v>
      </c>
      <c r="R19" s="8">
        <f t="shared" si="12"/>
        <v>0</v>
      </c>
      <c r="S19" s="6">
        <v>0</v>
      </c>
      <c r="T19" s="7">
        <v>0</v>
      </c>
      <c r="U19" s="9">
        <f t="shared" si="13"/>
        <v>0</v>
      </c>
      <c r="V19" s="52">
        <f t="shared" si="7"/>
        <v>181399</v>
      </c>
      <c r="W19" s="53">
        <f t="shared" si="8"/>
        <v>152468</v>
      </c>
      <c r="X19" s="54">
        <f t="shared" si="6"/>
        <v>333867</v>
      </c>
    </row>
    <row r="20" spans="2:24" ht="30" customHeight="1">
      <c r="B20" s="70"/>
      <c r="C20" s="19" t="s">
        <v>23</v>
      </c>
      <c r="D20" s="6">
        <v>113072</v>
      </c>
      <c r="E20" s="7">
        <v>0</v>
      </c>
      <c r="F20" s="8">
        <f t="shared" si="14"/>
        <v>113072</v>
      </c>
      <c r="G20" s="6">
        <v>2359</v>
      </c>
      <c r="H20" s="7">
        <v>28227</v>
      </c>
      <c r="I20" s="8">
        <f t="shared" si="9"/>
        <v>30586</v>
      </c>
      <c r="J20" s="6">
        <v>33883</v>
      </c>
      <c r="K20" s="7">
        <v>49338</v>
      </c>
      <c r="L20" s="8">
        <f t="shared" si="10"/>
        <v>83221</v>
      </c>
      <c r="M20" s="6">
        <v>1092</v>
      </c>
      <c r="N20" s="7">
        <v>24729</v>
      </c>
      <c r="O20" s="8">
        <f t="shared" si="11"/>
        <v>25821</v>
      </c>
      <c r="P20" s="6">
        <v>81088</v>
      </c>
      <c r="Q20" s="7">
        <v>33610</v>
      </c>
      <c r="R20" s="8">
        <f t="shared" si="12"/>
        <v>114698</v>
      </c>
      <c r="S20" s="6">
        <v>0</v>
      </c>
      <c r="T20" s="7">
        <v>0</v>
      </c>
      <c r="U20" s="9">
        <f t="shared" si="13"/>
        <v>0</v>
      </c>
      <c r="V20" s="52">
        <f t="shared" si="7"/>
        <v>231494</v>
      </c>
      <c r="W20" s="53">
        <f t="shared" si="8"/>
        <v>135904</v>
      </c>
      <c r="X20" s="54">
        <f t="shared" si="6"/>
        <v>367398</v>
      </c>
    </row>
    <row r="21" spans="2:24" ht="30" customHeight="1">
      <c r="B21" s="70"/>
      <c r="C21" s="19" t="s">
        <v>24</v>
      </c>
      <c r="D21" s="6">
        <v>10951</v>
      </c>
      <c r="E21" s="7">
        <v>0</v>
      </c>
      <c r="F21" s="8">
        <f t="shared" si="14"/>
        <v>10951</v>
      </c>
      <c r="G21" s="6">
        <v>1764</v>
      </c>
      <c r="H21" s="7">
        <v>3460</v>
      </c>
      <c r="I21" s="8">
        <f t="shared" si="9"/>
        <v>5224</v>
      </c>
      <c r="J21" s="6">
        <v>68</v>
      </c>
      <c r="K21" s="7">
        <v>178</v>
      </c>
      <c r="L21" s="8">
        <f t="shared" si="10"/>
        <v>246</v>
      </c>
      <c r="M21" s="6">
        <v>0</v>
      </c>
      <c r="N21" s="7">
        <v>542</v>
      </c>
      <c r="O21" s="8">
        <f t="shared" si="11"/>
        <v>542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12783</v>
      </c>
      <c r="W21" s="53">
        <f t="shared" si="8"/>
        <v>4180</v>
      </c>
      <c r="X21" s="54">
        <f t="shared" si="6"/>
        <v>16963</v>
      </c>
    </row>
    <row r="22" spans="2:24" ht="30" customHeight="1">
      <c r="B22" s="70"/>
      <c r="C22" s="19" t="s">
        <v>25</v>
      </c>
      <c r="D22" s="6">
        <v>27418</v>
      </c>
      <c r="E22" s="7">
        <v>0</v>
      </c>
      <c r="F22" s="8">
        <f t="shared" si="14"/>
        <v>27418</v>
      </c>
      <c r="G22" s="6">
        <v>1631</v>
      </c>
      <c r="H22" s="7">
        <v>3331</v>
      </c>
      <c r="I22" s="8">
        <f t="shared" si="9"/>
        <v>4962</v>
      </c>
      <c r="J22" s="6">
        <v>301</v>
      </c>
      <c r="K22" s="7">
        <v>885</v>
      </c>
      <c r="L22" s="8">
        <f t="shared" si="10"/>
        <v>1186</v>
      </c>
      <c r="M22" s="6">
        <v>88</v>
      </c>
      <c r="N22" s="7">
        <v>1366</v>
      </c>
      <c r="O22" s="8">
        <f t="shared" si="11"/>
        <v>1454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29438</v>
      </c>
      <c r="W22" s="53">
        <f t="shared" si="8"/>
        <v>5582</v>
      </c>
      <c r="X22" s="54">
        <f t="shared" si="6"/>
        <v>35020</v>
      </c>
    </row>
    <row r="23" spans="2:24" ht="30" customHeight="1">
      <c r="B23" s="70"/>
      <c r="C23" s="19" t="s">
        <v>26</v>
      </c>
      <c r="D23" s="6">
        <v>24652</v>
      </c>
      <c r="E23" s="7">
        <v>0</v>
      </c>
      <c r="F23" s="8">
        <f t="shared" si="14"/>
        <v>24652</v>
      </c>
      <c r="G23" s="6">
        <v>8488</v>
      </c>
      <c r="H23" s="7">
        <v>7858</v>
      </c>
      <c r="I23" s="8">
        <f t="shared" si="9"/>
        <v>16346</v>
      </c>
      <c r="J23" s="6">
        <v>906</v>
      </c>
      <c r="K23" s="7">
        <v>140</v>
      </c>
      <c r="L23" s="8">
        <f t="shared" si="10"/>
        <v>1046</v>
      </c>
      <c r="M23" s="6">
        <v>582</v>
      </c>
      <c r="N23" s="7">
        <v>4321</v>
      </c>
      <c r="O23" s="8">
        <f t="shared" si="11"/>
        <v>4903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34628</v>
      </c>
      <c r="W23" s="53">
        <f t="shared" si="8"/>
        <v>12319</v>
      </c>
      <c r="X23" s="54">
        <f t="shared" si="6"/>
        <v>46947</v>
      </c>
    </row>
    <row r="24" spans="2:24" ht="30" customHeight="1">
      <c r="B24" s="70"/>
      <c r="C24" s="20" t="s">
        <v>27</v>
      </c>
      <c r="D24" s="10">
        <v>82199</v>
      </c>
      <c r="E24" s="11">
        <v>0</v>
      </c>
      <c r="F24" s="8">
        <f t="shared" si="14"/>
        <v>82199</v>
      </c>
      <c r="G24" s="10">
        <v>13948</v>
      </c>
      <c r="H24" s="11">
        <v>44226</v>
      </c>
      <c r="I24" s="12">
        <f t="shared" si="9"/>
        <v>58174</v>
      </c>
      <c r="J24" s="10">
        <v>5766</v>
      </c>
      <c r="K24" s="11">
        <v>4729</v>
      </c>
      <c r="L24" s="12">
        <f t="shared" si="10"/>
        <v>10495</v>
      </c>
      <c r="M24" s="10">
        <v>160</v>
      </c>
      <c r="N24" s="11">
        <v>6728</v>
      </c>
      <c r="O24" s="12">
        <f t="shared" si="11"/>
        <v>6888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102073</v>
      </c>
      <c r="W24" s="56">
        <f t="shared" si="8"/>
        <v>55683</v>
      </c>
      <c r="X24" s="57">
        <f t="shared" si="6"/>
        <v>157756</v>
      </c>
    </row>
    <row r="25" spans="2:24" ht="30" customHeight="1" thickBot="1">
      <c r="B25" s="71"/>
      <c r="C25" s="21" t="s">
        <v>28</v>
      </c>
      <c r="D25" s="14">
        <f>SUM(D14:D24)</f>
        <v>733534</v>
      </c>
      <c r="E25" s="15">
        <f>SUM(E14:E24)</f>
        <v>331</v>
      </c>
      <c r="F25" s="16">
        <f>SUM(D25:E25)</f>
        <v>733865</v>
      </c>
      <c r="G25" s="14">
        <f>SUM(G14:G24)</f>
        <v>75274</v>
      </c>
      <c r="H25" s="15">
        <f>SUM(H14:H24)</f>
        <v>262888</v>
      </c>
      <c r="I25" s="16">
        <f aca="true" t="shared" si="15" ref="I25:I31">SUM(G25:H25)</f>
        <v>338162</v>
      </c>
      <c r="J25" s="14">
        <f>SUM(J14:J24)</f>
        <v>79102</v>
      </c>
      <c r="K25" s="15">
        <f>SUM(K14:K24)</f>
        <v>69653</v>
      </c>
      <c r="L25" s="16">
        <f aca="true" t="shared" si="16" ref="L25:L31">SUM(J25:K25)</f>
        <v>148755</v>
      </c>
      <c r="M25" s="14">
        <f>SUM(M14:M24)</f>
        <v>6422</v>
      </c>
      <c r="N25" s="15">
        <f>SUM(N14:N24)</f>
        <v>155379</v>
      </c>
      <c r="O25" s="16">
        <f aca="true" t="shared" si="17" ref="O25:O31">SUM(M25:N25)</f>
        <v>161801</v>
      </c>
      <c r="P25" s="14">
        <f>SUM(P14:P24)</f>
        <v>173082</v>
      </c>
      <c r="Q25" s="15">
        <f>SUM(Q14:Q24)</f>
        <v>111674</v>
      </c>
      <c r="R25" s="16">
        <f aca="true" t="shared" si="18" ref="R25:R31">SUM(P25:Q25)</f>
        <v>284756</v>
      </c>
      <c r="S25" s="14">
        <f>SUM(S14:S24)</f>
        <v>52567</v>
      </c>
      <c r="T25" s="15">
        <f>SUM(T14:T24)</f>
        <v>36638</v>
      </c>
      <c r="U25" s="17">
        <f aca="true" t="shared" si="19" ref="U25:U31">SUM(S25:T25)</f>
        <v>89205</v>
      </c>
      <c r="V25" s="58">
        <f t="shared" si="7"/>
        <v>1119981</v>
      </c>
      <c r="W25" s="59">
        <f t="shared" si="8"/>
        <v>636563</v>
      </c>
      <c r="X25" s="60">
        <f t="shared" si="6"/>
        <v>1756544</v>
      </c>
    </row>
    <row r="26" spans="2:24" ht="30" customHeight="1">
      <c r="B26" s="69" t="s">
        <v>59</v>
      </c>
      <c r="C26" s="18" t="s">
        <v>29</v>
      </c>
      <c r="D26" s="2">
        <v>133047</v>
      </c>
      <c r="E26" s="3">
        <v>0</v>
      </c>
      <c r="F26" s="8">
        <f t="shared" si="14"/>
        <v>133047</v>
      </c>
      <c r="G26" s="2">
        <v>9073</v>
      </c>
      <c r="H26" s="3">
        <v>128162</v>
      </c>
      <c r="I26" s="4">
        <f t="shared" si="15"/>
        <v>137235</v>
      </c>
      <c r="J26" s="2">
        <v>3014</v>
      </c>
      <c r="K26" s="3">
        <v>23638</v>
      </c>
      <c r="L26" s="4">
        <f t="shared" si="16"/>
        <v>26652</v>
      </c>
      <c r="M26" s="2">
        <v>212</v>
      </c>
      <c r="N26" s="3">
        <v>22951</v>
      </c>
      <c r="O26" s="4">
        <f t="shared" si="17"/>
        <v>23163</v>
      </c>
      <c r="P26" s="2">
        <v>14408</v>
      </c>
      <c r="Q26" s="3">
        <v>0</v>
      </c>
      <c r="R26" s="4">
        <f t="shared" si="18"/>
        <v>14408</v>
      </c>
      <c r="S26" s="2">
        <v>0</v>
      </c>
      <c r="T26" s="3">
        <v>0</v>
      </c>
      <c r="U26" s="5">
        <f t="shared" si="19"/>
        <v>0</v>
      </c>
      <c r="V26" s="49">
        <f t="shared" si="7"/>
        <v>159754</v>
      </c>
      <c r="W26" s="50">
        <f t="shared" si="8"/>
        <v>174751</v>
      </c>
      <c r="X26" s="51">
        <f t="shared" si="6"/>
        <v>334505</v>
      </c>
    </row>
    <row r="27" spans="2:24" ht="30" customHeight="1">
      <c r="B27" s="70"/>
      <c r="C27" s="19" t="s">
        <v>30</v>
      </c>
      <c r="D27" s="6">
        <v>28334</v>
      </c>
      <c r="E27" s="7">
        <v>0</v>
      </c>
      <c r="F27" s="8">
        <f t="shared" si="14"/>
        <v>28334</v>
      </c>
      <c r="G27" s="6">
        <v>6370</v>
      </c>
      <c r="H27" s="7">
        <v>21801</v>
      </c>
      <c r="I27" s="8">
        <f t="shared" si="15"/>
        <v>28171</v>
      </c>
      <c r="J27" s="6">
        <v>1226</v>
      </c>
      <c r="K27" s="7">
        <v>4737</v>
      </c>
      <c r="L27" s="8">
        <f t="shared" si="16"/>
        <v>5963</v>
      </c>
      <c r="M27" s="6">
        <v>12</v>
      </c>
      <c r="N27" s="7">
        <v>1472</v>
      </c>
      <c r="O27" s="8">
        <f t="shared" si="17"/>
        <v>1484</v>
      </c>
      <c r="P27" s="6">
        <v>47294</v>
      </c>
      <c r="Q27" s="7">
        <v>3714</v>
      </c>
      <c r="R27" s="8">
        <f t="shared" si="18"/>
        <v>51008</v>
      </c>
      <c r="S27" s="6">
        <v>20538</v>
      </c>
      <c r="T27" s="7">
        <v>19561</v>
      </c>
      <c r="U27" s="9">
        <f t="shared" si="19"/>
        <v>40099</v>
      </c>
      <c r="V27" s="52">
        <f t="shared" si="7"/>
        <v>103774</v>
      </c>
      <c r="W27" s="53">
        <f t="shared" si="8"/>
        <v>51285</v>
      </c>
      <c r="X27" s="54">
        <f t="shared" si="6"/>
        <v>155059</v>
      </c>
    </row>
    <row r="28" spans="2:24" ht="30" customHeight="1">
      <c r="B28" s="70"/>
      <c r="C28" s="19" t="s">
        <v>31</v>
      </c>
      <c r="D28" s="6">
        <v>44634</v>
      </c>
      <c r="E28" s="7">
        <v>0</v>
      </c>
      <c r="F28" s="8">
        <f t="shared" si="14"/>
        <v>44634</v>
      </c>
      <c r="G28" s="6">
        <v>5673</v>
      </c>
      <c r="H28" s="7">
        <v>28922</v>
      </c>
      <c r="I28" s="8">
        <f t="shared" si="15"/>
        <v>34595</v>
      </c>
      <c r="J28" s="6">
        <v>0</v>
      </c>
      <c r="K28" s="7">
        <v>0</v>
      </c>
      <c r="L28" s="8">
        <f t="shared" si="16"/>
        <v>0</v>
      </c>
      <c r="M28" s="6">
        <v>54</v>
      </c>
      <c r="N28" s="7">
        <v>5701</v>
      </c>
      <c r="O28" s="8">
        <f t="shared" si="17"/>
        <v>5755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50361</v>
      </c>
      <c r="W28" s="53">
        <f t="shared" si="8"/>
        <v>34623</v>
      </c>
      <c r="X28" s="54">
        <f t="shared" si="6"/>
        <v>84984</v>
      </c>
    </row>
    <row r="29" spans="2:24" ht="30" customHeight="1">
      <c r="B29" s="70"/>
      <c r="C29" s="19" t="s">
        <v>32</v>
      </c>
      <c r="D29" s="6">
        <v>20613</v>
      </c>
      <c r="E29" s="7">
        <v>45</v>
      </c>
      <c r="F29" s="8">
        <f t="shared" si="14"/>
        <v>20658</v>
      </c>
      <c r="G29" s="6">
        <v>8693</v>
      </c>
      <c r="H29" s="7">
        <v>6219</v>
      </c>
      <c r="I29" s="8">
        <f t="shared" si="15"/>
        <v>14912</v>
      </c>
      <c r="J29" s="6">
        <v>223</v>
      </c>
      <c r="K29" s="7">
        <v>4157</v>
      </c>
      <c r="L29" s="8">
        <f t="shared" si="16"/>
        <v>4380</v>
      </c>
      <c r="M29" s="6">
        <v>98</v>
      </c>
      <c r="N29" s="7">
        <v>796</v>
      </c>
      <c r="O29" s="8">
        <f t="shared" si="17"/>
        <v>894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29627</v>
      </c>
      <c r="W29" s="53">
        <f t="shared" si="8"/>
        <v>11217</v>
      </c>
      <c r="X29" s="54">
        <f t="shared" si="6"/>
        <v>40844</v>
      </c>
    </row>
    <row r="30" spans="2:24" ht="30" customHeight="1">
      <c r="B30" s="70"/>
      <c r="C30" s="20" t="s">
        <v>33</v>
      </c>
      <c r="D30" s="10">
        <v>25850</v>
      </c>
      <c r="E30" s="11">
        <v>0</v>
      </c>
      <c r="F30" s="8">
        <f t="shared" si="14"/>
        <v>25850</v>
      </c>
      <c r="G30" s="10">
        <v>16658</v>
      </c>
      <c r="H30" s="11">
        <v>7527</v>
      </c>
      <c r="I30" s="12">
        <f t="shared" si="15"/>
        <v>24185</v>
      </c>
      <c r="J30" s="10">
        <v>1685</v>
      </c>
      <c r="K30" s="11">
        <v>2301</v>
      </c>
      <c r="L30" s="12">
        <f t="shared" si="16"/>
        <v>3986</v>
      </c>
      <c r="M30" s="10">
        <v>107</v>
      </c>
      <c r="N30" s="11">
        <v>2036</v>
      </c>
      <c r="O30" s="12">
        <f t="shared" si="17"/>
        <v>2143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44300</v>
      </c>
      <c r="W30" s="56">
        <f t="shared" si="8"/>
        <v>11864</v>
      </c>
      <c r="X30" s="57">
        <f t="shared" si="6"/>
        <v>56164</v>
      </c>
    </row>
    <row r="31" spans="2:24" ht="30" customHeight="1" thickBot="1">
      <c r="B31" s="71"/>
      <c r="C31" s="21" t="s">
        <v>28</v>
      </c>
      <c r="D31" s="14">
        <f>SUM(D26:D30)</f>
        <v>252478</v>
      </c>
      <c r="E31" s="15">
        <f>SUM(E26:E30)</f>
        <v>45</v>
      </c>
      <c r="F31" s="16">
        <f>SUM(D31:E31)</f>
        <v>252523</v>
      </c>
      <c r="G31" s="14">
        <f>SUM(G26:G30)</f>
        <v>46467</v>
      </c>
      <c r="H31" s="15">
        <f>SUM(H26:H30)</f>
        <v>192631</v>
      </c>
      <c r="I31" s="16">
        <f t="shared" si="15"/>
        <v>239098</v>
      </c>
      <c r="J31" s="14">
        <f>SUM(J26:J30)</f>
        <v>6148</v>
      </c>
      <c r="K31" s="15">
        <f>SUM(K26:K30)</f>
        <v>34833</v>
      </c>
      <c r="L31" s="16">
        <f t="shared" si="16"/>
        <v>40981</v>
      </c>
      <c r="M31" s="14">
        <f>SUM(M26:M30)</f>
        <v>483</v>
      </c>
      <c r="N31" s="15">
        <f>SUM(N26:N30)</f>
        <v>32956</v>
      </c>
      <c r="O31" s="16">
        <f t="shared" si="17"/>
        <v>33439</v>
      </c>
      <c r="P31" s="14">
        <f>SUM(P26:P30)</f>
        <v>61702</v>
      </c>
      <c r="Q31" s="15">
        <f>SUM(Q26:Q30)</f>
        <v>3714</v>
      </c>
      <c r="R31" s="16">
        <f t="shared" si="18"/>
        <v>65416</v>
      </c>
      <c r="S31" s="14">
        <f>SUM(S26:S30)</f>
        <v>20538</v>
      </c>
      <c r="T31" s="15">
        <f>SUM(T26:T30)</f>
        <v>19561</v>
      </c>
      <c r="U31" s="17">
        <f t="shared" si="19"/>
        <v>40099</v>
      </c>
      <c r="V31" s="58">
        <f t="shared" si="7"/>
        <v>387816</v>
      </c>
      <c r="W31" s="59">
        <f t="shared" si="8"/>
        <v>283740</v>
      </c>
      <c r="X31" s="60">
        <f t="shared" si="6"/>
        <v>671556</v>
      </c>
    </row>
    <row r="32" spans="2:24" ht="30" customHeight="1">
      <c r="B32" s="69" t="s">
        <v>60</v>
      </c>
      <c r="C32" s="18" t="s">
        <v>34</v>
      </c>
      <c r="D32" s="2">
        <v>15416</v>
      </c>
      <c r="E32" s="3">
        <v>0</v>
      </c>
      <c r="F32" s="8">
        <f t="shared" si="14"/>
        <v>15416</v>
      </c>
      <c r="G32" s="2">
        <v>4250</v>
      </c>
      <c r="H32" s="3">
        <v>12612</v>
      </c>
      <c r="I32" s="4">
        <f aca="true" t="shared" si="20" ref="I32:I38">SUM(G32:H32)</f>
        <v>16862</v>
      </c>
      <c r="J32" s="2">
        <v>0</v>
      </c>
      <c r="K32" s="3">
        <v>2455</v>
      </c>
      <c r="L32" s="4">
        <f aca="true" t="shared" si="21" ref="L32:L38">SUM(J32:K32)</f>
        <v>2455</v>
      </c>
      <c r="M32" s="2">
        <v>43</v>
      </c>
      <c r="N32" s="3">
        <v>1364</v>
      </c>
      <c r="O32" s="4">
        <f aca="true" t="shared" si="22" ref="O32:O38">SUM(M32:N32)</f>
        <v>1407</v>
      </c>
      <c r="P32" s="2">
        <v>6200</v>
      </c>
      <c r="Q32" s="3">
        <v>0</v>
      </c>
      <c r="R32" s="4">
        <f aca="true" t="shared" si="23" ref="R32:R38">SUM(P32:Q32)</f>
        <v>6200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25909</v>
      </c>
      <c r="W32" s="50">
        <f t="shared" si="8"/>
        <v>16431</v>
      </c>
      <c r="X32" s="51">
        <f t="shared" si="6"/>
        <v>42340</v>
      </c>
    </row>
    <row r="33" spans="2:24" ht="30" customHeight="1">
      <c r="B33" s="70"/>
      <c r="C33" s="19" t="s">
        <v>35</v>
      </c>
      <c r="D33" s="6">
        <v>18084</v>
      </c>
      <c r="E33" s="7">
        <v>0</v>
      </c>
      <c r="F33" s="8">
        <f t="shared" si="14"/>
        <v>18084</v>
      </c>
      <c r="G33" s="6">
        <v>5285</v>
      </c>
      <c r="H33" s="7">
        <v>18096</v>
      </c>
      <c r="I33" s="8">
        <f t="shared" si="20"/>
        <v>23381</v>
      </c>
      <c r="J33" s="6">
        <v>0</v>
      </c>
      <c r="K33" s="7">
        <v>0</v>
      </c>
      <c r="L33" s="8">
        <f t="shared" si="21"/>
        <v>0</v>
      </c>
      <c r="M33" s="6">
        <v>80</v>
      </c>
      <c r="N33" s="7">
        <v>760</v>
      </c>
      <c r="O33" s="8">
        <f t="shared" si="22"/>
        <v>840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23449</v>
      </c>
      <c r="W33" s="53">
        <f t="shared" si="8"/>
        <v>18856</v>
      </c>
      <c r="X33" s="54">
        <f t="shared" si="6"/>
        <v>42305</v>
      </c>
    </row>
    <row r="34" spans="2:24" ht="30" customHeight="1">
      <c r="B34" s="70"/>
      <c r="C34" s="19" t="s">
        <v>36</v>
      </c>
      <c r="D34" s="6">
        <v>15952</v>
      </c>
      <c r="E34" s="7">
        <v>0</v>
      </c>
      <c r="F34" s="8">
        <f t="shared" si="14"/>
        <v>15952</v>
      </c>
      <c r="G34" s="6">
        <v>940</v>
      </c>
      <c r="H34" s="7">
        <v>4096</v>
      </c>
      <c r="I34" s="8">
        <f t="shared" si="20"/>
        <v>5036</v>
      </c>
      <c r="J34" s="6">
        <v>1867</v>
      </c>
      <c r="K34" s="7">
        <v>102</v>
      </c>
      <c r="L34" s="8">
        <f t="shared" si="21"/>
        <v>1969</v>
      </c>
      <c r="M34" s="6">
        <v>101</v>
      </c>
      <c r="N34" s="7">
        <v>6499</v>
      </c>
      <c r="O34" s="8">
        <f t="shared" si="22"/>
        <v>6600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18860</v>
      </c>
      <c r="W34" s="53">
        <f t="shared" si="8"/>
        <v>10697</v>
      </c>
      <c r="X34" s="54">
        <f t="shared" si="6"/>
        <v>29557</v>
      </c>
    </row>
    <row r="35" spans="2:24" ht="30" customHeight="1">
      <c r="B35" s="70"/>
      <c r="C35" s="19" t="s">
        <v>37</v>
      </c>
      <c r="D35" s="6">
        <v>76262</v>
      </c>
      <c r="E35" s="7">
        <v>0</v>
      </c>
      <c r="F35" s="8">
        <f t="shared" si="14"/>
        <v>76262</v>
      </c>
      <c r="G35" s="6">
        <v>6265</v>
      </c>
      <c r="H35" s="7">
        <v>33826</v>
      </c>
      <c r="I35" s="8">
        <f t="shared" si="20"/>
        <v>40091</v>
      </c>
      <c r="J35" s="6">
        <v>0</v>
      </c>
      <c r="K35" s="7">
        <v>9073</v>
      </c>
      <c r="L35" s="8">
        <f t="shared" si="21"/>
        <v>9073</v>
      </c>
      <c r="M35" s="6">
        <v>907</v>
      </c>
      <c r="N35" s="7">
        <v>25924</v>
      </c>
      <c r="O35" s="8">
        <f t="shared" si="22"/>
        <v>26831</v>
      </c>
      <c r="P35" s="6">
        <v>39769</v>
      </c>
      <c r="Q35" s="7">
        <v>12495</v>
      </c>
      <c r="R35" s="8">
        <f t="shared" si="23"/>
        <v>52264</v>
      </c>
      <c r="S35" s="6">
        <v>0</v>
      </c>
      <c r="T35" s="7">
        <v>0</v>
      </c>
      <c r="U35" s="9">
        <f t="shared" si="24"/>
        <v>0</v>
      </c>
      <c r="V35" s="52">
        <f t="shared" si="7"/>
        <v>123203</v>
      </c>
      <c r="W35" s="53">
        <f t="shared" si="8"/>
        <v>81318</v>
      </c>
      <c r="X35" s="54">
        <f t="shared" si="6"/>
        <v>204521</v>
      </c>
    </row>
    <row r="36" spans="2:24" ht="30" customHeight="1">
      <c r="B36" s="70"/>
      <c r="C36" s="19" t="s">
        <v>38</v>
      </c>
      <c r="D36" s="6">
        <v>61038</v>
      </c>
      <c r="E36" s="7">
        <v>0</v>
      </c>
      <c r="F36" s="8">
        <f t="shared" si="14"/>
        <v>61038</v>
      </c>
      <c r="G36" s="6">
        <v>5197</v>
      </c>
      <c r="H36" s="7">
        <v>15543</v>
      </c>
      <c r="I36" s="8">
        <f t="shared" si="20"/>
        <v>20740</v>
      </c>
      <c r="J36" s="6">
        <v>0</v>
      </c>
      <c r="K36" s="7">
        <v>927</v>
      </c>
      <c r="L36" s="8">
        <f t="shared" si="21"/>
        <v>927</v>
      </c>
      <c r="M36" s="6">
        <v>338</v>
      </c>
      <c r="N36" s="7">
        <v>25116</v>
      </c>
      <c r="O36" s="8">
        <f t="shared" si="22"/>
        <v>25454</v>
      </c>
      <c r="P36" s="6">
        <v>0</v>
      </c>
      <c r="Q36" s="7">
        <v>0</v>
      </c>
      <c r="R36" s="8">
        <f t="shared" si="23"/>
        <v>0</v>
      </c>
      <c r="S36" s="6">
        <v>0</v>
      </c>
      <c r="T36" s="7">
        <v>0</v>
      </c>
      <c r="U36" s="9">
        <f t="shared" si="24"/>
        <v>0</v>
      </c>
      <c r="V36" s="52">
        <f t="shared" si="7"/>
        <v>66573</v>
      </c>
      <c r="W36" s="53">
        <f t="shared" si="8"/>
        <v>41586</v>
      </c>
      <c r="X36" s="54">
        <f t="shared" si="6"/>
        <v>108159</v>
      </c>
    </row>
    <row r="37" spans="2:24" ht="30" customHeight="1">
      <c r="B37" s="70"/>
      <c r="C37" s="19" t="s">
        <v>57</v>
      </c>
      <c r="D37" s="6">
        <v>9697</v>
      </c>
      <c r="E37" s="7">
        <v>0</v>
      </c>
      <c r="F37" s="8">
        <f t="shared" si="14"/>
        <v>9697</v>
      </c>
      <c r="G37" s="6">
        <v>388</v>
      </c>
      <c r="H37" s="7">
        <v>509</v>
      </c>
      <c r="I37" s="8">
        <f t="shared" si="20"/>
        <v>897</v>
      </c>
      <c r="J37" s="6">
        <v>87</v>
      </c>
      <c r="K37" s="7">
        <v>0</v>
      </c>
      <c r="L37" s="8">
        <f t="shared" si="21"/>
        <v>87</v>
      </c>
      <c r="M37" s="6">
        <v>27</v>
      </c>
      <c r="N37" s="7">
        <v>1117</v>
      </c>
      <c r="O37" s="8">
        <f t="shared" si="22"/>
        <v>1144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10199</v>
      </c>
      <c r="W37" s="53">
        <f t="shared" si="8"/>
        <v>1626</v>
      </c>
      <c r="X37" s="54">
        <f t="shared" si="6"/>
        <v>11825</v>
      </c>
    </row>
    <row r="38" spans="2:24" ht="30" customHeight="1">
      <c r="B38" s="70"/>
      <c r="C38" s="20" t="s">
        <v>39</v>
      </c>
      <c r="D38" s="10">
        <v>10066</v>
      </c>
      <c r="E38" s="11">
        <v>0</v>
      </c>
      <c r="F38" s="8">
        <f t="shared" si="14"/>
        <v>10066</v>
      </c>
      <c r="G38" s="10">
        <v>703</v>
      </c>
      <c r="H38" s="11">
        <v>3714</v>
      </c>
      <c r="I38" s="12">
        <f t="shared" si="20"/>
        <v>4417</v>
      </c>
      <c r="J38" s="10">
        <v>0</v>
      </c>
      <c r="K38" s="11">
        <v>270</v>
      </c>
      <c r="L38" s="12">
        <f t="shared" si="21"/>
        <v>270</v>
      </c>
      <c r="M38" s="10">
        <v>0</v>
      </c>
      <c r="N38" s="11">
        <v>1111</v>
      </c>
      <c r="O38" s="12">
        <f t="shared" si="22"/>
        <v>1111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10769</v>
      </c>
      <c r="W38" s="56">
        <f t="shared" si="8"/>
        <v>5095</v>
      </c>
      <c r="X38" s="57">
        <f t="shared" si="6"/>
        <v>15864</v>
      </c>
    </row>
    <row r="39" spans="2:24" ht="30" customHeight="1" thickBot="1">
      <c r="B39" s="71"/>
      <c r="C39" s="21" t="s">
        <v>28</v>
      </c>
      <c r="D39" s="14">
        <f>SUM(D32:D38)</f>
        <v>206515</v>
      </c>
      <c r="E39" s="15">
        <f>SUM(E32:E38)</f>
        <v>0</v>
      </c>
      <c r="F39" s="16">
        <f>SUM(D39:E39)</f>
        <v>206515</v>
      </c>
      <c r="G39" s="14">
        <f>SUM(G32:G38)</f>
        <v>23028</v>
      </c>
      <c r="H39" s="15">
        <f>SUM(H32:H38)</f>
        <v>88396</v>
      </c>
      <c r="I39" s="16">
        <f aca="true" t="shared" si="25" ref="I39:I50">SUM(G39:H39)</f>
        <v>111424</v>
      </c>
      <c r="J39" s="14">
        <f>SUM(J32:J38)</f>
        <v>1954</v>
      </c>
      <c r="K39" s="15">
        <f>SUM(K32:K38)</f>
        <v>12827</v>
      </c>
      <c r="L39" s="16">
        <f aca="true" t="shared" si="26" ref="L39:L50">SUM(J39:K39)</f>
        <v>14781</v>
      </c>
      <c r="M39" s="14">
        <f>SUM(M32:M38)</f>
        <v>1496</v>
      </c>
      <c r="N39" s="15">
        <f>SUM(N32:N38)</f>
        <v>61891</v>
      </c>
      <c r="O39" s="16">
        <f aca="true" t="shared" si="27" ref="O39:O50">SUM(M39:N39)</f>
        <v>63387</v>
      </c>
      <c r="P39" s="14">
        <f>SUM(P32:P38)</f>
        <v>45969</v>
      </c>
      <c r="Q39" s="15">
        <f>SUM(Q32:Q38)</f>
        <v>12495</v>
      </c>
      <c r="R39" s="16">
        <f aca="true" t="shared" si="28" ref="R39:R50">SUM(P39:Q39)</f>
        <v>58464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278962</v>
      </c>
      <c r="W39" s="59">
        <f t="shared" si="8"/>
        <v>175609</v>
      </c>
      <c r="X39" s="60">
        <f t="shared" si="6"/>
        <v>454571</v>
      </c>
    </row>
    <row r="40" spans="2:24" ht="30" customHeight="1">
      <c r="B40" s="69" t="s">
        <v>61</v>
      </c>
      <c r="C40" s="18" t="s">
        <v>40</v>
      </c>
      <c r="D40" s="2">
        <v>41604</v>
      </c>
      <c r="E40" s="3">
        <v>0</v>
      </c>
      <c r="F40" s="8">
        <f t="shared" si="14"/>
        <v>41604</v>
      </c>
      <c r="G40" s="2">
        <v>11652</v>
      </c>
      <c r="H40" s="3">
        <v>15919</v>
      </c>
      <c r="I40" s="4">
        <f t="shared" si="25"/>
        <v>27571</v>
      </c>
      <c r="J40" s="2">
        <v>1489</v>
      </c>
      <c r="K40" s="3">
        <v>3678</v>
      </c>
      <c r="L40" s="4">
        <f t="shared" si="26"/>
        <v>5167</v>
      </c>
      <c r="M40" s="2">
        <v>20</v>
      </c>
      <c r="N40" s="3">
        <v>5747</v>
      </c>
      <c r="O40" s="4">
        <f t="shared" si="27"/>
        <v>5767</v>
      </c>
      <c r="P40" s="2">
        <v>8154</v>
      </c>
      <c r="Q40" s="3">
        <v>4804</v>
      </c>
      <c r="R40" s="4">
        <f t="shared" si="28"/>
        <v>12958</v>
      </c>
      <c r="S40" s="2">
        <v>0</v>
      </c>
      <c r="T40" s="3">
        <v>0</v>
      </c>
      <c r="U40" s="5">
        <f t="shared" si="29"/>
        <v>0</v>
      </c>
      <c r="V40" s="49">
        <f t="shared" si="7"/>
        <v>62919</v>
      </c>
      <c r="W40" s="50">
        <f t="shared" si="8"/>
        <v>30148</v>
      </c>
      <c r="X40" s="51">
        <f t="shared" si="6"/>
        <v>93067</v>
      </c>
    </row>
    <row r="41" spans="2:24" ht="30" customHeight="1">
      <c r="B41" s="70"/>
      <c r="C41" s="19" t="s">
        <v>41</v>
      </c>
      <c r="D41" s="6">
        <v>39290</v>
      </c>
      <c r="E41" s="7">
        <v>0</v>
      </c>
      <c r="F41" s="8">
        <f t="shared" si="14"/>
        <v>39290</v>
      </c>
      <c r="G41" s="6">
        <v>4676</v>
      </c>
      <c r="H41" s="7">
        <v>9144</v>
      </c>
      <c r="I41" s="8">
        <f t="shared" si="25"/>
        <v>13820</v>
      </c>
      <c r="J41" s="6">
        <v>500</v>
      </c>
      <c r="K41" s="7">
        <v>4133</v>
      </c>
      <c r="L41" s="8">
        <f t="shared" si="26"/>
        <v>4633</v>
      </c>
      <c r="M41" s="6">
        <v>234</v>
      </c>
      <c r="N41" s="7">
        <v>9075</v>
      </c>
      <c r="O41" s="8">
        <f t="shared" si="27"/>
        <v>9309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44700</v>
      </c>
      <c r="W41" s="53">
        <f t="shared" si="8"/>
        <v>22352</v>
      </c>
      <c r="X41" s="54">
        <f t="shared" si="6"/>
        <v>67052</v>
      </c>
    </row>
    <row r="42" spans="2:24" ht="30" customHeight="1">
      <c r="B42" s="70"/>
      <c r="C42" s="19" t="s">
        <v>42</v>
      </c>
      <c r="D42" s="6">
        <v>22820</v>
      </c>
      <c r="E42" s="7">
        <v>0</v>
      </c>
      <c r="F42" s="8">
        <f t="shared" si="14"/>
        <v>22820</v>
      </c>
      <c r="G42" s="6">
        <v>4639</v>
      </c>
      <c r="H42" s="7">
        <v>24354</v>
      </c>
      <c r="I42" s="8">
        <f t="shared" si="25"/>
        <v>28993</v>
      </c>
      <c r="J42" s="6">
        <v>0</v>
      </c>
      <c r="K42" s="7">
        <v>4842</v>
      </c>
      <c r="L42" s="8">
        <f t="shared" si="26"/>
        <v>4842</v>
      </c>
      <c r="M42" s="6">
        <v>547</v>
      </c>
      <c r="N42" s="7">
        <v>2169</v>
      </c>
      <c r="O42" s="8">
        <f t="shared" si="27"/>
        <v>2716</v>
      </c>
      <c r="P42" s="6">
        <v>27863</v>
      </c>
      <c r="Q42" s="7">
        <v>5</v>
      </c>
      <c r="R42" s="8">
        <f t="shared" si="28"/>
        <v>27868</v>
      </c>
      <c r="S42" s="6">
        <v>0</v>
      </c>
      <c r="T42" s="7">
        <v>0</v>
      </c>
      <c r="U42" s="9">
        <f t="shared" si="29"/>
        <v>0</v>
      </c>
      <c r="V42" s="52">
        <f t="shared" si="7"/>
        <v>55869</v>
      </c>
      <c r="W42" s="53">
        <f t="shared" si="8"/>
        <v>31370</v>
      </c>
      <c r="X42" s="54">
        <f t="shared" si="6"/>
        <v>87239</v>
      </c>
    </row>
    <row r="43" spans="2:24" ht="30" customHeight="1">
      <c r="B43" s="70"/>
      <c r="C43" s="19" t="s">
        <v>43</v>
      </c>
      <c r="D43" s="6">
        <v>7768</v>
      </c>
      <c r="E43" s="7">
        <v>0</v>
      </c>
      <c r="F43" s="8">
        <f t="shared" si="14"/>
        <v>7768</v>
      </c>
      <c r="G43" s="6">
        <v>415</v>
      </c>
      <c r="H43" s="7">
        <v>491</v>
      </c>
      <c r="I43" s="8">
        <f t="shared" si="25"/>
        <v>906</v>
      </c>
      <c r="J43" s="6">
        <v>0</v>
      </c>
      <c r="K43" s="7">
        <v>1679</v>
      </c>
      <c r="L43" s="8">
        <f t="shared" si="26"/>
        <v>1679</v>
      </c>
      <c r="M43" s="6">
        <v>3</v>
      </c>
      <c r="N43" s="7">
        <v>742</v>
      </c>
      <c r="O43" s="8">
        <f t="shared" si="27"/>
        <v>745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8186</v>
      </c>
      <c r="W43" s="53">
        <f t="shared" si="8"/>
        <v>2912</v>
      </c>
      <c r="X43" s="54">
        <f t="shared" si="6"/>
        <v>11098</v>
      </c>
    </row>
    <row r="44" spans="2:24" ht="30" customHeight="1">
      <c r="B44" s="70"/>
      <c r="C44" s="20" t="s">
        <v>44</v>
      </c>
      <c r="D44" s="10">
        <v>14497</v>
      </c>
      <c r="E44" s="11">
        <v>0</v>
      </c>
      <c r="F44" s="8">
        <f t="shared" si="14"/>
        <v>14497</v>
      </c>
      <c r="G44" s="10">
        <v>5286</v>
      </c>
      <c r="H44" s="11">
        <v>2728</v>
      </c>
      <c r="I44" s="12">
        <f t="shared" si="25"/>
        <v>8014</v>
      </c>
      <c r="J44" s="10">
        <v>1540</v>
      </c>
      <c r="K44" s="11">
        <v>164</v>
      </c>
      <c r="L44" s="12">
        <f t="shared" si="26"/>
        <v>1704</v>
      </c>
      <c r="M44" s="10">
        <v>36</v>
      </c>
      <c r="N44" s="11">
        <v>646</v>
      </c>
      <c r="O44" s="12">
        <f t="shared" si="27"/>
        <v>682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21359</v>
      </c>
      <c r="W44" s="56">
        <f t="shared" si="8"/>
        <v>3538</v>
      </c>
      <c r="X44" s="57">
        <f t="shared" si="6"/>
        <v>24897</v>
      </c>
    </row>
    <row r="45" spans="2:24" ht="30" customHeight="1" thickBot="1">
      <c r="B45" s="71"/>
      <c r="C45" s="21" t="s">
        <v>28</v>
      </c>
      <c r="D45" s="14">
        <f>SUM(D40:D44)</f>
        <v>125979</v>
      </c>
      <c r="E45" s="15">
        <f>SUM(E40:E44)</f>
        <v>0</v>
      </c>
      <c r="F45" s="16">
        <f>SUM(D45:E45)</f>
        <v>125979</v>
      </c>
      <c r="G45" s="14">
        <f>SUM(G40:G44)</f>
        <v>26668</v>
      </c>
      <c r="H45" s="15">
        <f>SUM(H40:H44)</f>
        <v>52636</v>
      </c>
      <c r="I45" s="16">
        <f t="shared" si="25"/>
        <v>79304</v>
      </c>
      <c r="J45" s="14">
        <f>SUM(J40:J44)</f>
        <v>3529</v>
      </c>
      <c r="K45" s="15">
        <f>SUM(K40:K44)</f>
        <v>14496</v>
      </c>
      <c r="L45" s="16">
        <f t="shared" si="26"/>
        <v>18025</v>
      </c>
      <c r="M45" s="14">
        <f>SUM(M40:M44)</f>
        <v>840</v>
      </c>
      <c r="N45" s="15">
        <f>SUM(N40:N44)</f>
        <v>18379</v>
      </c>
      <c r="O45" s="16">
        <f t="shared" si="27"/>
        <v>19219</v>
      </c>
      <c r="P45" s="14">
        <f>SUM(P40:P44)</f>
        <v>36017</v>
      </c>
      <c r="Q45" s="15">
        <f>SUM(Q40:Q44)</f>
        <v>4809</v>
      </c>
      <c r="R45" s="16">
        <f t="shared" si="28"/>
        <v>40826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193033</v>
      </c>
      <c r="W45" s="59">
        <f t="shared" si="8"/>
        <v>90320</v>
      </c>
      <c r="X45" s="60">
        <f t="shared" si="6"/>
        <v>283353</v>
      </c>
    </row>
    <row r="46" spans="2:24" ht="30" customHeight="1">
      <c r="B46" s="69" t="s">
        <v>62</v>
      </c>
      <c r="C46" s="18" t="s">
        <v>45</v>
      </c>
      <c r="D46" s="2">
        <v>7581</v>
      </c>
      <c r="E46" s="3">
        <v>0</v>
      </c>
      <c r="F46" s="8">
        <f t="shared" si="14"/>
        <v>7581</v>
      </c>
      <c r="G46" s="2">
        <v>242</v>
      </c>
      <c r="H46" s="3">
        <v>2116</v>
      </c>
      <c r="I46" s="4">
        <f t="shared" si="25"/>
        <v>2358</v>
      </c>
      <c r="J46" s="2">
        <v>2421</v>
      </c>
      <c r="K46" s="3">
        <v>2875</v>
      </c>
      <c r="L46" s="4">
        <f t="shared" si="26"/>
        <v>5296</v>
      </c>
      <c r="M46" s="2">
        <v>0</v>
      </c>
      <c r="N46" s="3">
        <v>687</v>
      </c>
      <c r="O46" s="4">
        <f t="shared" si="27"/>
        <v>687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10244</v>
      </c>
      <c r="W46" s="50">
        <f t="shared" si="8"/>
        <v>5678</v>
      </c>
      <c r="X46" s="51">
        <f t="shared" si="6"/>
        <v>15922</v>
      </c>
    </row>
    <row r="47" spans="2:24" ht="30" customHeight="1">
      <c r="B47" s="70"/>
      <c r="C47" s="19" t="s">
        <v>46</v>
      </c>
      <c r="D47" s="6">
        <v>26972</v>
      </c>
      <c r="E47" s="7">
        <v>0</v>
      </c>
      <c r="F47" s="8">
        <f t="shared" si="14"/>
        <v>26972</v>
      </c>
      <c r="G47" s="6">
        <v>1228</v>
      </c>
      <c r="H47" s="7">
        <v>6884</v>
      </c>
      <c r="I47" s="8">
        <f t="shared" si="25"/>
        <v>8112</v>
      </c>
      <c r="J47" s="6">
        <v>512</v>
      </c>
      <c r="K47" s="7">
        <v>214</v>
      </c>
      <c r="L47" s="8">
        <f t="shared" si="26"/>
        <v>726</v>
      </c>
      <c r="M47" s="6">
        <v>196</v>
      </c>
      <c r="N47" s="7">
        <v>1413</v>
      </c>
      <c r="O47" s="8">
        <f t="shared" si="27"/>
        <v>1609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28908</v>
      </c>
      <c r="W47" s="53">
        <f t="shared" si="8"/>
        <v>8511</v>
      </c>
      <c r="X47" s="54">
        <f t="shared" si="6"/>
        <v>37419</v>
      </c>
    </row>
    <row r="48" spans="2:24" ht="30" customHeight="1">
      <c r="B48" s="70"/>
      <c r="C48" s="19" t="s">
        <v>47</v>
      </c>
      <c r="D48" s="6">
        <v>29075</v>
      </c>
      <c r="E48" s="7">
        <v>0</v>
      </c>
      <c r="F48" s="8">
        <f t="shared" si="14"/>
        <v>29075</v>
      </c>
      <c r="G48" s="6">
        <v>5394</v>
      </c>
      <c r="H48" s="7">
        <v>10713</v>
      </c>
      <c r="I48" s="8">
        <f t="shared" si="25"/>
        <v>16107</v>
      </c>
      <c r="J48" s="6">
        <v>0</v>
      </c>
      <c r="K48" s="7">
        <v>1101</v>
      </c>
      <c r="L48" s="8">
        <f t="shared" si="26"/>
        <v>1101</v>
      </c>
      <c r="M48" s="6">
        <v>150</v>
      </c>
      <c r="N48" s="7">
        <v>3379</v>
      </c>
      <c r="O48" s="8">
        <f t="shared" si="27"/>
        <v>3529</v>
      </c>
      <c r="P48" s="6">
        <v>4506</v>
      </c>
      <c r="Q48" s="7">
        <v>902</v>
      </c>
      <c r="R48" s="8">
        <f t="shared" si="28"/>
        <v>5408</v>
      </c>
      <c r="S48" s="6">
        <v>0</v>
      </c>
      <c r="T48" s="7">
        <v>0</v>
      </c>
      <c r="U48" s="9">
        <f t="shared" si="29"/>
        <v>0</v>
      </c>
      <c r="V48" s="52">
        <f t="shared" si="7"/>
        <v>39125</v>
      </c>
      <c r="W48" s="53">
        <f t="shared" si="8"/>
        <v>16095</v>
      </c>
      <c r="X48" s="54">
        <f t="shared" si="6"/>
        <v>55220</v>
      </c>
    </row>
    <row r="49" spans="2:24" ht="30" customHeight="1">
      <c r="B49" s="70"/>
      <c r="C49" s="20" t="s">
        <v>48</v>
      </c>
      <c r="D49" s="10">
        <v>8919</v>
      </c>
      <c r="E49" s="11">
        <v>0</v>
      </c>
      <c r="F49" s="8">
        <f t="shared" si="14"/>
        <v>8919</v>
      </c>
      <c r="G49" s="10">
        <v>191</v>
      </c>
      <c r="H49" s="11">
        <v>579</v>
      </c>
      <c r="I49" s="12">
        <f t="shared" si="25"/>
        <v>770</v>
      </c>
      <c r="J49" s="10">
        <v>0</v>
      </c>
      <c r="K49" s="11">
        <v>3690</v>
      </c>
      <c r="L49" s="12">
        <f t="shared" si="26"/>
        <v>3690</v>
      </c>
      <c r="M49" s="10">
        <v>98</v>
      </c>
      <c r="N49" s="11">
        <v>1523</v>
      </c>
      <c r="O49" s="12">
        <f t="shared" si="27"/>
        <v>1621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9208</v>
      </c>
      <c r="W49" s="56">
        <f t="shared" si="8"/>
        <v>5792</v>
      </c>
      <c r="X49" s="57">
        <f t="shared" si="6"/>
        <v>15000</v>
      </c>
    </row>
    <row r="50" spans="2:24" ht="30" customHeight="1" thickBot="1">
      <c r="B50" s="71"/>
      <c r="C50" s="21" t="s">
        <v>28</v>
      </c>
      <c r="D50" s="14">
        <f>SUM(D46:D49)</f>
        <v>72547</v>
      </c>
      <c r="E50" s="15">
        <f>SUM(E46:E49)</f>
        <v>0</v>
      </c>
      <c r="F50" s="16">
        <f>SUM(D50:E50)</f>
        <v>72547</v>
      </c>
      <c r="G50" s="14">
        <f>SUM(G46:G49)</f>
        <v>7055</v>
      </c>
      <c r="H50" s="15">
        <f>SUM(H46:H49)</f>
        <v>20292</v>
      </c>
      <c r="I50" s="16">
        <f t="shared" si="25"/>
        <v>27347</v>
      </c>
      <c r="J50" s="14">
        <f>SUM(J46:J49)</f>
        <v>2933</v>
      </c>
      <c r="K50" s="15">
        <f>SUM(K46:K49)</f>
        <v>7880</v>
      </c>
      <c r="L50" s="16">
        <f t="shared" si="26"/>
        <v>10813</v>
      </c>
      <c r="M50" s="14">
        <f>SUM(M46:M49)</f>
        <v>444</v>
      </c>
      <c r="N50" s="15">
        <f>SUM(N46:N49)</f>
        <v>7002</v>
      </c>
      <c r="O50" s="16">
        <f t="shared" si="27"/>
        <v>7446</v>
      </c>
      <c r="P50" s="14">
        <f>SUM(P46:P49)</f>
        <v>4506</v>
      </c>
      <c r="Q50" s="15">
        <f>SUM(Q46:Q49)</f>
        <v>902</v>
      </c>
      <c r="R50" s="16">
        <f t="shared" si="28"/>
        <v>5408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87485</v>
      </c>
      <c r="W50" s="59">
        <f t="shared" si="8"/>
        <v>36076</v>
      </c>
      <c r="X50" s="60">
        <f t="shared" si="6"/>
        <v>123561</v>
      </c>
    </row>
    <row r="51" spans="2:24" ht="30" customHeight="1">
      <c r="B51" s="69" t="s">
        <v>63</v>
      </c>
      <c r="C51" s="18" t="s">
        <v>49</v>
      </c>
      <c r="D51" s="2">
        <v>82785</v>
      </c>
      <c r="E51" s="3">
        <v>0</v>
      </c>
      <c r="F51" s="8">
        <f t="shared" si="14"/>
        <v>82785</v>
      </c>
      <c r="G51" s="2">
        <v>16582</v>
      </c>
      <c r="H51" s="3">
        <v>22735</v>
      </c>
      <c r="I51" s="4">
        <f aca="true" t="shared" si="30" ref="I51:I58">SUM(G51:H51)</f>
        <v>39317</v>
      </c>
      <c r="J51" s="2">
        <v>196</v>
      </c>
      <c r="K51" s="3">
        <v>12233</v>
      </c>
      <c r="L51" s="4">
        <f aca="true" t="shared" si="31" ref="L51:L58">SUM(J51:K51)</f>
        <v>12429</v>
      </c>
      <c r="M51" s="2">
        <v>593</v>
      </c>
      <c r="N51" s="3">
        <v>16019</v>
      </c>
      <c r="O51" s="5">
        <f aca="true" t="shared" si="32" ref="O51:O58">SUM(M51:N51)</f>
        <v>16612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100156</v>
      </c>
      <c r="W51" s="50">
        <f t="shared" si="8"/>
        <v>50987</v>
      </c>
      <c r="X51" s="51">
        <f t="shared" si="6"/>
        <v>151143</v>
      </c>
    </row>
    <row r="52" spans="2:24" ht="30" customHeight="1">
      <c r="B52" s="70"/>
      <c r="C52" s="19" t="s">
        <v>50</v>
      </c>
      <c r="D52" s="6">
        <v>20631</v>
      </c>
      <c r="E52" s="7">
        <v>0</v>
      </c>
      <c r="F52" s="8">
        <f t="shared" si="14"/>
        <v>20631</v>
      </c>
      <c r="G52" s="6">
        <v>3216</v>
      </c>
      <c r="H52" s="7">
        <v>5553</v>
      </c>
      <c r="I52" s="8">
        <f t="shared" si="30"/>
        <v>8769</v>
      </c>
      <c r="J52" s="6">
        <v>0</v>
      </c>
      <c r="K52" s="7">
        <v>1980</v>
      </c>
      <c r="L52" s="8">
        <f t="shared" si="31"/>
        <v>1980</v>
      </c>
      <c r="M52" s="6">
        <v>491</v>
      </c>
      <c r="N52" s="7">
        <v>3714</v>
      </c>
      <c r="O52" s="9">
        <f t="shared" si="32"/>
        <v>4205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24338</v>
      </c>
      <c r="W52" s="53">
        <f t="shared" si="8"/>
        <v>11247</v>
      </c>
      <c r="X52" s="54">
        <f t="shared" si="6"/>
        <v>35585</v>
      </c>
    </row>
    <row r="53" spans="2:24" ht="30" customHeight="1">
      <c r="B53" s="70"/>
      <c r="C53" s="19" t="s">
        <v>51</v>
      </c>
      <c r="D53" s="6">
        <v>21206</v>
      </c>
      <c r="E53" s="7">
        <v>0</v>
      </c>
      <c r="F53" s="8">
        <f t="shared" si="14"/>
        <v>21206</v>
      </c>
      <c r="G53" s="6">
        <v>1267</v>
      </c>
      <c r="H53" s="7">
        <v>6450</v>
      </c>
      <c r="I53" s="8">
        <f t="shared" si="30"/>
        <v>7717</v>
      </c>
      <c r="J53" s="6">
        <v>2133</v>
      </c>
      <c r="K53" s="7">
        <v>6654</v>
      </c>
      <c r="L53" s="8">
        <f t="shared" si="31"/>
        <v>8787</v>
      </c>
      <c r="M53" s="6">
        <v>143</v>
      </c>
      <c r="N53" s="7">
        <v>3714</v>
      </c>
      <c r="O53" s="9">
        <f t="shared" si="32"/>
        <v>3857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24749</v>
      </c>
      <c r="W53" s="53">
        <f t="shared" si="8"/>
        <v>16818</v>
      </c>
      <c r="X53" s="54">
        <f t="shared" si="6"/>
        <v>41567</v>
      </c>
    </row>
    <row r="54" spans="2:24" ht="30" customHeight="1">
      <c r="B54" s="70"/>
      <c r="C54" s="19" t="s">
        <v>52</v>
      </c>
      <c r="D54" s="6">
        <v>22089</v>
      </c>
      <c r="E54" s="7">
        <v>0</v>
      </c>
      <c r="F54" s="8">
        <f t="shared" si="14"/>
        <v>22089</v>
      </c>
      <c r="G54" s="6">
        <v>896</v>
      </c>
      <c r="H54" s="7">
        <v>4149</v>
      </c>
      <c r="I54" s="8">
        <f t="shared" si="30"/>
        <v>5045</v>
      </c>
      <c r="J54" s="6">
        <v>1457</v>
      </c>
      <c r="K54" s="7">
        <v>260</v>
      </c>
      <c r="L54" s="8">
        <f t="shared" si="31"/>
        <v>1717</v>
      </c>
      <c r="M54" s="6">
        <v>235</v>
      </c>
      <c r="N54" s="7">
        <v>4626</v>
      </c>
      <c r="O54" s="9">
        <f t="shared" si="32"/>
        <v>4861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24677</v>
      </c>
      <c r="W54" s="53">
        <f t="shared" si="8"/>
        <v>9035</v>
      </c>
      <c r="X54" s="54">
        <f t="shared" si="6"/>
        <v>33712</v>
      </c>
    </row>
    <row r="55" spans="2:24" ht="30" customHeight="1">
      <c r="B55" s="70"/>
      <c r="C55" s="19" t="s">
        <v>53</v>
      </c>
      <c r="D55" s="6">
        <v>31313</v>
      </c>
      <c r="E55" s="7">
        <v>0</v>
      </c>
      <c r="F55" s="8">
        <f t="shared" si="14"/>
        <v>31313</v>
      </c>
      <c r="G55" s="6">
        <v>6717</v>
      </c>
      <c r="H55" s="7">
        <v>2162</v>
      </c>
      <c r="I55" s="8">
        <f t="shared" si="30"/>
        <v>8879</v>
      </c>
      <c r="J55" s="6">
        <v>0</v>
      </c>
      <c r="K55" s="7">
        <v>2637</v>
      </c>
      <c r="L55" s="8">
        <f t="shared" si="31"/>
        <v>2637</v>
      </c>
      <c r="M55" s="6">
        <v>198</v>
      </c>
      <c r="N55" s="7">
        <v>2995</v>
      </c>
      <c r="O55" s="9">
        <f t="shared" si="32"/>
        <v>3193</v>
      </c>
      <c r="P55" s="40">
        <v>9339</v>
      </c>
      <c r="Q55" s="37">
        <v>6678</v>
      </c>
      <c r="R55" s="8">
        <f t="shared" si="33"/>
        <v>16017</v>
      </c>
      <c r="S55" s="6">
        <v>0</v>
      </c>
      <c r="T55" s="7">
        <v>0</v>
      </c>
      <c r="U55" s="9">
        <f t="shared" si="34"/>
        <v>0</v>
      </c>
      <c r="V55" s="52">
        <f t="shared" si="7"/>
        <v>47567</v>
      </c>
      <c r="W55" s="53">
        <f t="shared" si="8"/>
        <v>14472</v>
      </c>
      <c r="X55" s="54">
        <f t="shared" si="6"/>
        <v>62039</v>
      </c>
    </row>
    <row r="56" spans="2:24" ht="30" customHeight="1">
      <c r="B56" s="70"/>
      <c r="C56" s="19" t="s">
        <v>54</v>
      </c>
      <c r="D56" s="6">
        <v>17339</v>
      </c>
      <c r="E56" s="7">
        <v>0</v>
      </c>
      <c r="F56" s="8">
        <f t="shared" si="14"/>
        <v>17339</v>
      </c>
      <c r="G56" s="6">
        <v>1013</v>
      </c>
      <c r="H56" s="7">
        <v>387</v>
      </c>
      <c r="I56" s="8">
        <f t="shared" si="30"/>
        <v>1400</v>
      </c>
      <c r="J56" s="6">
        <v>274</v>
      </c>
      <c r="K56" s="7">
        <v>114</v>
      </c>
      <c r="L56" s="8">
        <f t="shared" si="31"/>
        <v>388</v>
      </c>
      <c r="M56" s="6">
        <v>153</v>
      </c>
      <c r="N56" s="7">
        <v>2196</v>
      </c>
      <c r="O56" s="9">
        <f t="shared" si="32"/>
        <v>2349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18779</v>
      </c>
      <c r="W56" s="53">
        <f t="shared" si="8"/>
        <v>2697</v>
      </c>
      <c r="X56" s="54">
        <f t="shared" si="6"/>
        <v>21476</v>
      </c>
    </row>
    <row r="57" spans="2:24" ht="30" customHeight="1">
      <c r="B57" s="70"/>
      <c r="C57" s="19" t="s">
        <v>55</v>
      </c>
      <c r="D57" s="6">
        <v>37316</v>
      </c>
      <c r="E57" s="7">
        <v>0</v>
      </c>
      <c r="F57" s="8">
        <f t="shared" si="14"/>
        <v>37316</v>
      </c>
      <c r="G57" s="6">
        <v>2542</v>
      </c>
      <c r="H57" s="7">
        <v>5165</v>
      </c>
      <c r="I57" s="8">
        <f t="shared" si="30"/>
        <v>7707</v>
      </c>
      <c r="J57" s="6">
        <v>1521</v>
      </c>
      <c r="K57" s="7">
        <v>24</v>
      </c>
      <c r="L57" s="8">
        <f t="shared" si="31"/>
        <v>1545</v>
      </c>
      <c r="M57" s="6">
        <v>519</v>
      </c>
      <c r="N57" s="7">
        <v>5997</v>
      </c>
      <c r="O57" s="9">
        <f t="shared" si="32"/>
        <v>6516</v>
      </c>
      <c r="P57" s="40">
        <v>0</v>
      </c>
      <c r="Q57" s="37">
        <v>0</v>
      </c>
      <c r="R57" s="8">
        <f t="shared" si="33"/>
        <v>0</v>
      </c>
      <c r="S57" s="6">
        <v>15832</v>
      </c>
      <c r="T57" s="7">
        <v>0</v>
      </c>
      <c r="U57" s="9">
        <f t="shared" si="34"/>
        <v>15832</v>
      </c>
      <c r="V57" s="52">
        <f t="shared" si="7"/>
        <v>57730</v>
      </c>
      <c r="W57" s="53">
        <f t="shared" si="8"/>
        <v>11186</v>
      </c>
      <c r="X57" s="54">
        <f t="shared" si="6"/>
        <v>68916</v>
      </c>
    </row>
    <row r="58" spans="2:24" ht="30" customHeight="1">
      <c r="B58" s="70"/>
      <c r="C58" s="20" t="s">
        <v>56</v>
      </c>
      <c r="D58" s="10">
        <v>23684</v>
      </c>
      <c r="E58" s="11">
        <v>0</v>
      </c>
      <c r="F58" s="8">
        <f t="shared" si="14"/>
        <v>23684</v>
      </c>
      <c r="G58" s="10">
        <v>0</v>
      </c>
      <c r="H58" s="11">
        <v>2148</v>
      </c>
      <c r="I58" s="12">
        <f t="shared" si="30"/>
        <v>2148</v>
      </c>
      <c r="J58" s="10">
        <v>0</v>
      </c>
      <c r="K58" s="11">
        <v>3045</v>
      </c>
      <c r="L58" s="12">
        <f t="shared" si="31"/>
        <v>3045</v>
      </c>
      <c r="M58" s="10">
        <v>0</v>
      </c>
      <c r="N58" s="11">
        <v>11911</v>
      </c>
      <c r="O58" s="13">
        <f t="shared" si="32"/>
        <v>11911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23684</v>
      </c>
      <c r="W58" s="56">
        <f t="shared" si="8"/>
        <v>17104</v>
      </c>
      <c r="X58" s="57">
        <f t="shared" si="6"/>
        <v>40788</v>
      </c>
    </row>
    <row r="59" spans="2:24" ht="30" customHeight="1" thickBot="1">
      <c r="B59" s="71"/>
      <c r="C59" s="21" t="s">
        <v>28</v>
      </c>
      <c r="D59" s="14">
        <f>SUM(D51:D58)</f>
        <v>256363</v>
      </c>
      <c r="E59" s="15">
        <f>SUM(E51:E58)</f>
        <v>0</v>
      </c>
      <c r="F59" s="16">
        <f>SUM(D59:E59)</f>
        <v>256363</v>
      </c>
      <c r="G59" s="14">
        <f>SUM(G51:G58)</f>
        <v>32233</v>
      </c>
      <c r="H59" s="15">
        <f>SUM(H51:H58)</f>
        <v>48749</v>
      </c>
      <c r="I59" s="16">
        <f>SUM(G59:H59)</f>
        <v>80982</v>
      </c>
      <c r="J59" s="14">
        <f>SUM(J51:J58)</f>
        <v>5581</v>
      </c>
      <c r="K59" s="15">
        <f>SUM(K51:K58)</f>
        <v>26947</v>
      </c>
      <c r="L59" s="16">
        <f>SUM(J59:K59)</f>
        <v>32528</v>
      </c>
      <c r="M59" s="14">
        <f>SUM(M51:M58)</f>
        <v>2332</v>
      </c>
      <c r="N59" s="15">
        <f>SUM(N51:N58)</f>
        <v>51172</v>
      </c>
      <c r="O59" s="16">
        <f>SUM(M59:N59)</f>
        <v>53504</v>
      </c>
      <c r="P59" s="14">
        <f>SUM(P51:P58)</f>
        <v>9339</v>
      </c>
      <c r="Q59" s="15">
        <f>SUM(Q51:Q58)</f>
        <v>6678</v>
      </c>
      <c r="R59" s="16">
        <f>SUM(P59:Q59)</f>
        <v>16017</v>
      </c>
      <c r="S59" s="14">
        <f>SUM(S51:S58)</f>
        <v>15832</v>
      </c>
      <c r="T59" s="15">
        <f>SUM(T51:T58)</f>
        <v>0</v>
      </c>
      <c r="U59" s="17">
        <f>SUM(S59:T59)</f>
        <v>15832</v>
      </c>
      <c r="V59" s="58">
        <f t="shared" si="7"/>
        <v>321680</v>
      </c>
      <c r="W59" s="59">
        <f t="shared" si="8"/>
        <v>133546</v>
      </c>
      <c r="X59" s="60">
        <f t="shared" si="6"/>
        <v>455226</v>
      </c>
    </row>
    <row r="60" spans="2:24" ht="36.75" customHeight="1" thickBot="1">
      <c r="B60" s="67" t="s">
        <v>9</v>
      </c>
      <c r="C60" s="68"/>
      <c r="D60" s="26">
        <f>SUM(D59,D50,D45,D39,D31,D25,D13,D6)</f>
        <v>1891463</v>
      </c>
      <c r="E60" s="27">
        <f>SUM(E59,E50,E45,E39,E31,E25,E13,E6)</f>
        <v>1148</v>
      </c>
      <c r="F60" s="28">
        <f>SUM(D60:E60)</f>
        <v>1892611</v>
      </c>
      <c r="G60" s="26">
        <f>SUM(G59,G50,G45,G39,G31,G25,G13,G6)</f>
        <v>246692</v>
      </c>
      <c r="H60" s="27">
        <f>SUM(H59,H50,H45,H39,H31,H25,H13,H6)</f>
        <v>692484</v>
      </c>
      <c r="I60" s="28">
        <f>SUM(G60:H60)</f>
        <v>939176</v>
      </c>
      <c r="J60" s="26">
        <f>SUM(J59,J50,J45,J39,J31,J25,J13,J6)</f>
        <v>111061</v>
      </c>
      <c r="K60" s="27">
        <f>SUM(K59,K50,K45,K39,K31,K25,K13,K6)</f>
        <v>209875</v>
      </c>
      <c r="L60" s="28">
        <f>SUM(J60:K60)</f>
        <v>320936</v>
      </c>
      <c r="M60" s="26">
        <f>SUM(M59,M50,M45,M39,M31,M25,M13,M6)</f>
        <v>19169</v>
      </c>
      <c r="N60" s="27">
        <f>SUM(N59,N50,N45,N39,N31,N25,N13,N6)</f>
        <v>363092</v>
      </c>
      <c r="O60" s="28">
        <f>SUM(M60:N60)</f>
        <v>382261</v>
      </c>
      <c r="P60" s="26">
        <f>SUM(P59,P50,P45,P39,P31,P25,P13,P6)</f>
        <v>341921</v>
      </c>
      <c r="Q60" s="27">
        <f>SUM(Q59,Q50,Q45,Q39,Q31,Q25,Q13,Q6)</f>
        <v>140272</v>
      </c>
      <c r="R60" s="28">
        <f>SUM(P60:Q60)</f>
        <v>482193</v>
      </c>
      <c r="S60" s="26">
        <f>SUM(S59,S50,S45,S39,S31,S25,S13,S6)</f>
        <v>88937</v>
      </c>
      <c r="T60" s="27">
        <f>SUM(T59,T50,T45,T39,T31,T25,T13,T6)</f>
        <v>56199</v>
      </c>
      <c r="U60" s="29">
        <f>SUM(S60:T60)</f>
        <v>145136</v>
      </c>
      <c r="V60" s="43">
        <f>SUM(V59,V50,V45,V39,V31,V25,V13,V6)</f>
        <v>2699243</v>
      </c>
      <c r="W60" s="44">
        <f>SUM(W59,W50,W45,W39,W31,W25,W13,W6)</f>
        <v>1463070</v>
      </c>
      <c r="X60" s="45">
        <f>SUM(V60:W60)</f>
        <v>4162313</v>
      </c>
    </row>
    <row r="62" ht="13.5">
      <c r="X62" s="61">
        <f>X59+X50+X45+X39+X31+X25+X13+X6</f>
        <v>4162313</v>
      </c>
    </row>
  </sheetData>
  <mergeCells count="19"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2003-03-17T02:16:59Z</cp:lastPrinted>
  <dcterms:created xsi:type="dcterms:W3CDTF">2002-10-28T06:03:30Z</dcterms:created>
  <dcterms:modified xsi:type="dcterms:W3CDTF">2003-11-12T02:31:51Z</dcterms:modified>
  <cp:category/>
  <cp:version/>
  <cp:contentType/>
  <cp:contentStatus/>
</cp:coreProperties>
</file>