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<sst xmlns="http://schemas.openxmlformats.org/spreadsheetml/2006/main" count="94" uniqueCount="70">
  <si>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</si>
  <si>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</si>
  <si>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</si>
  <si>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</si>
  <si>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</si>
  <si>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</si>
  <si>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</si>
  <si>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</si>
  <si>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</si>
  <si>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</si>
  <si>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</si>
  <si>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</si>
  <si>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</si>
  <si>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</si>
  <si>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</si>
  <si>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</si>
  <si>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</si>
  <si>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</si>
  <si>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</si>
  <si>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</si>
  <si>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</si>
  <si>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</si>
  <si>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</si>
  <si>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</si>
  <si>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</si>
  <si>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</si>
  <si>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</si>
  <si>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</si>
  <si>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</si>
  <si>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</si>
  <si>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</si>
  <si>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</si>
  <si>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</si>
  <si>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</si>
  <si>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</si>
  <si>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</si>
  <si>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</si>
  <si>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</si>
  <si>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</si>
  <si>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</si>
  <si>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</si>
  <si>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</si>
  <si>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</si>
  <si>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</si>
  <si>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</si>
  <si>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</si>
  <si>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</si>
  <si>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</si>
  <si>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</si>
  <si>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</si>
  <si>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</si>
  <si>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</si>
  <si>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</si>
  <si>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</si>
  <si>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</si>
  <si>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</si>
  <si>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</si>
  <si>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</si>
  <si>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</si>
  <si>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</si>
  <si>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</si>
  <si>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</si>
  <si>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</si>
  <si>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</si>
  <si>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</si>
  <si>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</si>
  <si>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</si>
  <si>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</si>
  <si>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</si>
  <si>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平成15年3月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</si>
</sst>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U62" sqref="U62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32624</v>
      </c>
      <c r="E6" s="23">
        <v>0</v>
      </c>
      <c r="F6" s="24">
        <f aca="true" t="shared" si="0" ref="F6:F15">SUM(D6:E6)</f>
        <v>32624</v>
      </c>
      <c r="G6" s="22">
        <v>4753</v>
      </c>
      <c r="H6" s="23">
        <v>291</v>
      </c>
      <c r="I6" s="24">
        <f>SUM(G6:H6)</f>
        <v>5044</v>
      </c>
      <c r="J6" s="22">
        <v>8433</v>
      </c>
      <c r="K6" s="23">
        <v>10030</v>
      </c>
      <c r="L6" s="24">
        <f aca="true" t="shared" si="1" ref="L6:L12">SUM(J6:K6)</f>
        <v>18463</v>
      </c>
      <c r="M6" s="22">
        <v>2598</v>
      </c>
      <c r="N6" s="23">
        <v>4830</v>
      </c>
      <c r="O6" s="24">
        <f aca="true" t="shared" si="2" ref="O6:O12">SUM(M6:N6)</f>
        <v>7428</v>
      </c>
      <c r="P6" s="22">
        <v>4387</v>
      </c>
      <c r="Q6" s="23">
        <v>0</v>
      </c>
      <c r="R6" s="24">
        <f aca="true" t="shared" si="3" ref="R6:R12">SUM(P6:Q6)</f>
        <v>4387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52795</v>
      </c>
      <c r="W6" s="47">
        <f>SUM(E6,H6,K6,N6,Q6,T6)</f>
        <v>15151</v>
      </c>
      <c r="X6" s="48">
        <f>SUM(V6:W6)</f>
        <v>67946</v>
      </c>
    </row>
    <row r="7" spans="2:24" ht="30" customHeight="1">
      <c r="B7" s="81" t="s">
        <v>10</v>
      </c>
      <c r="C7" s="18" t="s">
        <v>11</v>
      </c>
      <c r="D7" s="2">
        <v>13715</v>
      </c>
      <c r="E7" s="3">
        <v>53</v>
      </c>
      <c r="F7" s="62">
        <f t="shared" si="0"/>
        <v>13768</v>
      </c>
      <c r="G7" s="2">
        <v>1133</v>
      </c>
      <c r="H7" s="3">
        <v>754</v>
      </c>
      <c r="I7" s="4">
        <f aca="true" t="shared" si="5" ref="I7:I12">SUM(G7:H7)</f>
        <v>1887</v>
      </c>
      <c r="J7" s="2">
        <v>189</v>
      </c>
      <c r="K7" s="3">
        <v>2326</v>
      </c>
      <c r="L7" s="4">
        <f t="shared" si="1"/>
        <v>2515</v>
      </c>
      <c r="M7" s="2">
        <v>338</v>
      </c>
      <c r="N7" s="3">
        <v>1452</v>
      </c>
      <c r="O7" s="4">
        <f t="shared" si="2"/>
        <v>1790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15375</v>
      </c>
      <c r="W7" s="50">
        <f>SUM(E7,H7,K7,N7,Q7,T7)</f>
        <v>4585</v>
      </c>
      <c r="X7" s="51">
        <f aca="true" t="shared" si="6" ref="X7:X59">SUM(V7:W7)</f>
        <v>19960</v>
      </c>
    </row>
    <row r="8" spans="2:24" ht="30" customHeight="1">
      <c r="B8" s="82"/>
      <c r="C8" s="19" t="s">
        <v>12</v>
      </c>
      <c r="D8" s="6">
        <v>11265</v>
      </c>
      <c r="E8" s="7">
        <v>23</v>
      </c>
      <c r="F8" s="64">
        <f t="shared" si="0"/>
        <v>11288</v>
      </c>
      <c r="G8" s="6">
        <v>2089</v>
      </c>
      <c r="H8" s="7">
        <v>399</v>
      </c>
      <c r="I8" s="8">
        <f t="shared" si="5"/>
        <v>2488</v>
      </c>
      <c r="J8" s="6">
        <v>2214</v>
      </c>
      <c r="K8" s="7">
        <v>626</v>
      </c>
      <c r="L8" s="8">
        <f t="shared" si="1"/>
        <v>2840</v>
      </c>
      <c r="M8" s="6">
        <v>160</v>
      </c>
      <c r="N8" s="7">
        <v>481</v>
      </c>
      <c r="O8" s="8">
        <f t="shared" si="2"/>
        <v>641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15728</v>
      </c>
      <c r="W8" s="53">
        <f aca="true" t="shared" si="8" ref="W8:W59">SUM(E8,H8,K8,N8,Q8,T8)</f>
        <v>1529</v>
      </c>
      <c r="X8" s="54">
        <f t="shared" si="6"/>
        <v>17257</v>
      </c>
    </row>
    <row r="9" spans="2:24" ht="30" customHeight="1">
      <c r="B9" s="82"/>
      <c r="C9" s="19" t="s">
        <v>13</v>
      </c>
      <c r="D9" s="6">
        <v>20621</v>
      </c>
      <c r="E9" s="7">
        <v>127</v>
      </c>
      <c r="F9" s="64">
        <f t="shared" si="0"/>
        <v>20748</v>
      </c>
      <c r="G9" s="6">
        <v>1128</v>
      </c>
      <c r="H9" s="7">
        <v>1385</v>
      </c>
      <c r="I9" s="8">
        <f t="shared" si="5"/>
        <v>2513</v>
      </c>
      <c r="J9" s="6">
        <v>0</v>
      </c>
      <c r="K9" s="7">
        <v>1120</v>
      </c>
      <c r="L9" s="8">
        <f t="shared" si="1"/>
        <v>1120</v>
      </c>
      <c r="M9" s="6">
        <v>184</v>
      </c>
      <c r="N9" s="7">
        <v>2173</v>
      </c>
      <c r="O9" s="8">
        <f t="shared" si="2"/>
        <v>2357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21933</v>
      </c>
      <c r="W9" s="53">
        <f t="shared" si="8"/>
        <v>4805</v>
      </c>
      <c r="X9" s="54">
        <f t="shared" si="6"/>
        <v>26738</v>
      </c>
    </row>
    <row r="10" spans="2:24" ht="30" customHeight="1">
      <c r="B10" s="82"/>
      <c r="C10" s="19" t="s">
        <v>14</v>
      </c>
      <c r="D10" s="6">
        <v>7808</v>
      </c>
      <c r="E10" s="7">
        <v>0</v>
      </c>
      <c r="F10" s="64">
        <f t="shared" si="0"/>
        <v>7808</v>
      </c>
      <c r="G10" s="6">
        <v>821</v>
      </c>
      <c r="H10" s="7">
        <v>135</v>
      </c>
      <c r="I10" s="8">
        <f t="shared" si="5"/>
        <v>956</v>
      </c>
      <c r="J10" s="6">
        <v>869</v>
      </c>
      <c r="K10" s="7">
        <v>873</v>
      </c>
      <c r="L10" s="8">
        <f t="shared" si="1"/>
        <v>1742</v>
      </c>
      <c r="M10" s="6">
        <v>130</v>
      </c>
      <c r="N10" s="7">
        <v>504</v>
      </c>
      <c r="O10" s="8">
        <f t="shared" si="2"/>
        <v>634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9628</v>
      </c>
      <c r="W10" s="53">
        <f t="shared" si="8"/>
        <v>1512</v>
      </c>
      <c r="X10" s="54">
        <f t="shared" si="6"/>
        <v>11140</v>
      </c>
    </row>
    <row r="11" spans="2:24" ht="30" customHeight="1">
      <c r="B11" s="82"/>
      <c r="C11" s="19" t="s">
        <v>15</v>
      </c>
      <c r="D11" s="6">
        <v>9522</v>
      </c>
      <c r="E11" s="7">
        <v>0</v>
      </c>
      <c r="F11" s="64">
        <f t="shared" si="0"/>
        <v>9522</v>
      </c>
      <c r="G11" s="6">
        <v>1496</v>
      </c>
      <c r="H11" s="7">
        <v>632</v>
      </c>
      <c r="I11" s="8">
        <f t="shared" si="5"/>
        <v>2128</v>
      </c>
      <c r="J11" s="6">
        <v>0</v>
      </c>
      <c r="K11" s="7">
        <v>890</v>
      </c>
      <c r="L11" s="8">
        <f t="shared" si="1"/>
        <v>890</v>
      </c>
      <c r="M11" s="6">
        <v>95</v>
      </c>
      <c r="N11" s="7">
        <v>1046</v>
      </c>
      <c r="O11" s="8">
        <f t="shared" si="2"/>
        <v>1141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11113</v>
      </c>
      <c r="W11" s="53">
        <f t="shared" si="8"/>
        <v>2568</v>
      </c>
      <c r="X11" s="54">
        <f t="shared" si="6"/>
        <v>13681</v>
      </c>
    </row>
    <row r="12" spans="2:24" ht="30" customHeight="1">
      <c r="B12" s="82"/>
      <c r="C12" s="20" t="s">
        <v>16</v>
      </c>
      <c r="D12" s="10">
        <v>18230</v>
      </c>
      <c r="E12" s="11">
        <v>50</v>
      </c>
      <c r="F12" s="63">
        <f t="shared" si="0"/>
        <v>18280</v>
      </c>
      <c r="G12" s="10">
        <v>4287</v>
      </c>
      <c r="H12" s="11">
        <v>3865</v>
      </c>
      <c r="I12" s="12">
        <f t="shared" si="5"/>
        <v>8152</v>
      </c>
      <c r="J12" s="10">
        <v>304</v>
      </c>
      <c r="K12" s="11">
        <v>3327</v>
      </c>
      <c r="L12" s="12">
        <f t="shared" si="1"/>
        <v>3631</v>
      </c>
      <c r="M12" s="10">
        <v>73</v>
      </c>
      <c r="N12" s="11">
        <v>939</v>
      </c>
      <c r="O12" s="12">
        <f t="shared" si="2"/>
        <v>1012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22894</v>
      </c>
      <c r="W12" s="56">
        <f t="shared" si="8"/>
        <v>8181</v>
      </c>
      <c r="X12" s="57">
        <f t="shared" si="6"/>
        <v>31075</v>
      </c>
    </row>
    <row r="13" spans="2:24" ht="30" customHeight="1" thickBot="1">
      <c r="B13" s="83"/>
      <c r="C13" s="21" t="s">
        <v>28</v>
      </c>
      <c r="D13" s="14">
        <f>SUM(D7:D12)</f>
        <v>81161</v>
      </c>
      <c r="E13" s="15">
        <f>SUM(E7:E12)</f>
        <v>253</v>
      </c>
      <c r="F13" s="16">
        <f t="shared" si="0"/>
        <v>81414</v>
      </c>
      <c r="G13" s="14">
        <f>SUM(G7:G12)</f>
        <v>10954</v>
      </c>
      <c r="H13" s="15">
        <f>SUM(H7:H12)</f>
        <v>7170</v>
      </c>
      <c r="I13" s="16">
        <f>SUM(G13:H13)</f>
        <v>18124</v>
      </c>
      <c r="J13" s="14">
        <f>SUM(J7:J12)</f>
        <v>3576</v>
      </c>
      <c r="K13" s="15">
        <f>SUM(K7:K12)</f>
        <v>9162</v>
      </c>
      <c r="L13" s="16">
        <f>SUM(J13:K13)</f>
        <v>12738</v>
      </c>
      <c r="M13" s="14">
        <f>SUM(M7:M12)</f>
        <v>980</v>
      </c>
      <c r="N13" s="15">
        <f>SUM(N7:N12)</f>
        <v>6595</v>
      </c>
      <c r="O13" s="16">
        <f>SUM(M13:N13)</f>
        <v>7575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96671</v>
      </c>
      <c r="W13" s="59">
        <f>SUM(W7:W12)</f>
        <v>23180</v>
      </c>
      <c r="X13" s="60">
        <f>SUM(V13:W13)</f>
        <v>119851</v>
      </c>
    </row>
    <row r="14" spans="2:24" ht="30" customHeight="1">
      <c r="B14" s="81" t="s">
        <v>58</v>
      </c>
      <c r="C14" s="18" t="s">
        <v>17</v>
      </c>
      <c r="D14" s="2">
        <v>25214</v>
      </c>
      <c r="E14" s="3">
        <v>0</v>
      </c>
      <c r="F14" s="4">
        <f t="shared" si="0"/>
        <v>25214</v>
      </c>
      <c r="G14" s="2">
        <v>7476</v>
      </c>
      <c r="H14" s="3">
        <v>7907</v>
      </c>
      <c r="I14" s="4">
        <f aca="true" t="shared" si="9" ref="I14:I24">SUM(G14:H14)</f>
        <v>15383</v>
      </c>
      <c r="J14" s="2">
        <v>24</v>
      </c>
      <c r="K14" s="3">
        <v>328</v>
      </c>
      <c r="L14" s="4">
        <f aca="true" t="shared" si="10" ref="L14:L24">SUM(J14:K14)</f>
        <v>352</v>
      </c>
      <c r="M14" s="2">
        <v>152</v>
      </c>
      <c r="N14" s="3">
        <v>1415</v>
      </c>
      <c r="O14" s="4">
        <f aca="true" t="shared" si="11" ref="O14:O24">SUM(M14:N14)</f>
        <v>1567</v>
      </c>
      <c r="P14" s="2">
        <v>6118</v>
      </c>
      <c r="Q14" s="3">
        <v>5447</v>
      </c>
      <c r="R14" s="4">
        <f aca="true" t="shared" si="12" ref="R14:R24">SUM(P14:Q14)</f>
        <v>11565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38984</v>
      </c>
      <c r="W14" s="50">
        <f t="shared" si="8"/>
        <v>15097</v>
      </c>
      <c r="X14" s="51">
        <f t="shared" si="6"/>
        <v>54081</v>
      </c>
    </row>
    <row r="15" spans="2:24" ht="30" customHeight="1">
      <c r="B15" s="82"/>
      <c r="C15" s="19" t="s">
        <v>18</v>
      </c>
      <c r="D15" s="6">
        <v>16420</v>
      </c>
      <c r="E15" s="7">
        <v>0</v>
      </c>
      <c r="F15" s="8">
        <f t="shared" si="0"/>
        <v>16420</v>
      </c>
      <c r="G15" s="6">
        <v>3582</v>
      </c>
      <c r="H15" s="7">
        <v>4426</v>
      </c>
      <c r="I15" s="8">
        <f t="shared" si="9"/>
        <v>8008</v>
      </c>
      <c r="J15" s="6">
        <v>177</v>
      </c>
      <c r="K15" s="7">
        <v>193</v>
      </c>
      <c r="L15" s="8">
        <f t="shared" si="10"/>
        <v>370</v>
      </c>
      <c r="M15" s="6">
        <v>36</v>
      </c>
      <c r="N15" s="7">
        <v>1036</v>
      </c>
      <c r="O15" s="8">
        <f t="shared" si="11"/>
        <v>1072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20215</v>
      </c>
      <c r="W15" s="53">
        <f t="shared" si="8"/>
        <v>5655</v>
      </c>
      <c r="X15" s="54">
        <f t="shared" si="6"/>
        <v>25870</v>
      </c>
    </row>
    <row r="16" spans="2:24" ht="30" customHeight="1">
      <c r="B16" s="82"/>
      <c r="C16" s="19" t="s">
        <v>19</v>
      </c>
      <c r="D16" s="6">
        <v>24245</v>
      </c>
      <c r="E16" s="7">
        <v>0</v>
      </c>
      <c r="F16" s="8">
        <f aca="true" t="shared" si="14" ref="F16:F58">SUM(D16:E16)</f>
        <v>24245</v>
      </c>
      <c r="G16" s="6">
        <v>1331</v>
      </c>
      <c r="H16" s="7">
        <v>3658</v>
      </c>
      <c r="I16" s="8">
        <f t="shared" si="9"/>
        <v>4989</v>
      </c>
      <c r="J16" s="6">
        <v>0</v>
      </c>
      <c r="K16" s="7">
        <v>894</v>
      </c>
      <c r="L16" s="8">
        <f t="shared" si="10"/>
        <v>894</v>
      </c>
      <c r="M16" s="6">
        <v>121</v>
      </c>
      <c r="N16" s="7">
        <v>1132</v>
      </c>
      <c r="O16" s="8">
        <f t="shared" si="11"/>
        <v>1253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25697</v>
      </c>
      <c r="W16" s="53">
        <f t="shared" si="8"/>
        <v>5684</v>
      </c>
      <c r="X16" s="54">
        <f t="shared" si="6"/>
        <v>31381</v>
      </c>
    </row>
    <row r="17" spans="2:24" ht="30" customHeight="1">
      <c r="B17" s="82"/>
      <c r="C17" s="19" t="s">
        <v>20</v>
      </c>
      <c r="D17" s="6">
        <v>64376</v>
      </c>
      <c r="E17" s="7">
        <v>0</v>
      </c>
      <c r="F17" s="8">
        <f t="shared" si="14"/>
        <v>64376</v>
      </c>
      <c r="G17" s="6">
        <v>1610</v>
      </c>
      <c r="H17" s="7">
        <v>6972</v>
      </c>
      <c r="I17" s="8">
        <f t="shared" si="9"/>
        <v>8582</v>
      </c>
      <c r="J17" s="6">
        <v>64</v>
      </c>
      <c r="K17" s="7">
        <v>2450</v>
      </c>
      <c r="L17" s="8">
        <f t="shared" si="10"/>
        <v>2514</v>
      </c>
      <c r="M17" s="6">
        <v>75</v>
      </c>
      <c r="N17" s="7">
        <v>3877</v>
      </c>
      <c r="O17" s="8">
        <f t="shared" si="11"/>
        <v>3952</v>
      </c>
      <c r="P17" s="6">
        <v>0</v>
      </c>
      <c r="Q17" s="7">
        <v>234</v>
      </c>
      <c r="R17" s="8">
        <f t="shared" si="12"/>
        <v>234</v>
      </c>
      <c r="S17" s="6">
        <v>0</v>
      </c>
      <c r="T17" s="7">
        <v>0</v>
      </c>
      <c r="U17" s="9">
        <f t="shared" si="13"/>
        <v>0</v>
      </c>
      <c r="V17" s="52">
        <f t="shared" si="7"/>
        <v>66125</v>
      </c>
      <c r="W17" s="53">
        <f t="shared" si="8"/>
        <v>13533</v>
      </c>
      <c r="X17" s="54">
        <f t="shared" si="6"/>
        <v>79658</v>
      </c>
    </row>
    <row r="18" spans="2:24" ht="30" customHeight="1">
      <c r="B18" s="82"/>
      <c r="C18" s="19" t="s">
        <v>21</v>
      </c>
      <c r="D18" s="6">
        <v>39516</v>
      </c>
      <c r="E18" s="7">
        <v>0</v>
      </c>
      <c r="F18" s="8">
        <f t="shared" si="14"/>
        <v>39516</v>
      </c>
      <c r="G18" s="6">
        <v>3398</v>
      </c>
      <c r="H18" s="7">
        <v>17409</v>
      </c>
      <c r="I18" s="8">
        <f t="shared" si="9"/>
        <v>20807</v>
      </c>
      <c r="J18" s="6">
        <v>11780</v>
      </c>
      <c r="K18" s="7">
        <v>15107</v>
      </c>
      <c r="L18" s="8">
        <f t="shared" si="10"/>
        <v>26887</v>
      </c>
      <c r="M18" s="6">
        <v>259</v>
      </c>
      <c r="N18" s="7">
        <v>4182</v>
      </c>
      <c r="O18" s="8">
        <f t="shared" si="11"/>
        <v>4441</v>
      </c>
      <c r="P18" s="6">
        <v>27536</v>
      </c>
      <c r="Q18" s="7">
        <v>32885</v>
      </c>
      <c r="R18" s="8">
        <f t="shared" si="12"/>
        <v>60421</v>
      </c>
      <c r="S18" s="6">
        <v>23435</v>
      </c>
      <c r="T18" s="7">
        <v>22966</v>
      </c>
      <c r="U18" s="9">
        <f t="shared" si="13"/>
        <v>46401</v>
      </c>
      <c r="V18" s="52">
        <f t="shared" si="7"/>
        <v>105924</v>
      </c>
      <c r="W18" s="53">
        <f t="shared" si="8"/>
        <v>92549</v>
      </c>
      <c r="X18" s="54">
        <f t="shared" si="6"/>
        <v>198473</v>
      </c>
    </row>
    <row r="19" spans="2:24" ht="30" customHeight="1">
      <c r="B19" s="82"/>
      <c r="C19" s="19" t="s">
        <v>22</v>
      </c>
      <c r="D19" s="6">
        <v>68335</v>
      </c>
      <c r="E19" s="7">
        <v>0</v>
      </c>
      <c r="F19" s="8">
        <f t="shared" si="14"/>
        <v>68335</v>
      </c>
      <c r="G19" s="6">
        <v>3770</v>
      </c>
      <c r="H19" s="7">
        <v>16804</v>
      </c>
      <c r="I19" s="8">
        <f t="shared" si="9"/>
        <v>20574</v>
      </c>
      <c r="J19" s="6">
        <v>1912</v>
      </c>
      <c r="K19" s="7">
        <v>2176</v>
      </c>
      <c r="L19" s="8">
        <f t="shared" si="10"/>
        <v>4088</v>
      </c>
      <c r="M19" s="6">
        <v>1363</v>
      </c>
      <c r="N19" s="7">
        <v>26358</v>
      </c>
      <c r="O19" s="8">
        <f t="shared" si="11"/>
        <v>27721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75380</v>
      </c>
      <c r="W19" s="53">
        <f t="shared" si="8"/>
        <v>45338</v>
      </c>
      <c r="X19" s="54">
        <f t="shared" si="6"/>
        <v>120718</v>
      </c>
    </row>
    <row r="20" spans="2:24" ht="30" customHeight="1">
      <c r="B20" s="82"/>
      <c r="C20" s="19" t="s">
        <v>23</v>
      </c>
      <c r="D20" s="6">
        <v>63383</v>
      </c>
      <c r="E20" s="7">
        <v>0</v>
      </c>
      <c r="F20" s="8">
        <f t="shared" si="14"/>
        <v>63383</v>
      </c>
      <c r="G20" s="6">
        <v>1095</v>
      </c>
      <c r="H20" s="7">
        <v>8645</v>
      </c>
      <c r="I20" s="8">
        <f t="shared" si="9"/>
        <v>9740</v>
      </c>
      <c r="J20" s="6">
        <v>2692</v>
      </c>
      <c r="K20" s="7">
        <v>9633</v>
      </c>
      <c r="L20" s="8">
        <f t="shared" si="10"/>
        <v>12325</v>
      </c>
      <c r="M20" s="6">
        <v>406</v>
      </c>
      <c r="N20" s="7">
        <v>8113</v>
      </c>
      <c r="O20" s="8">
        <f t="shared" si="11"/>
        <v>8519</v>
      </c>
      <c r="P20" s="6">
        <v>30442</v>
      </c>
      <c r="Q20" s="7">
        <v>9643</v>
      </c>
      <c r="R20" s="8">
        <f t="shared" si="12"/>
        <v>40085</v>
      </c>
      <c r="S20" s="6">
        <v>0</v>
      </c>
      <c r="T20" s="7">
        <v>0</v>
      </c>
      <c r="U20" s="9">
        <f t="shared" si="13"/>
        <v>0</v>
      </c>
      <c r="V20" s="52">
        <f t="shared" si="7"/>
        <v>98018</v>
      </c>
      <c r="W20" s="53">
        <f t="shared" si="8"/>
        <v>36034</v>
      </c>
      <c r="X20" s="54">
        <f t="shared" si="6"/>
        <v>134052</v>
      </c>
    </row>
    <row r="21" spans="2:24" ht="30" customHeight="1">
      <c r="B21" s="82"/>
      <c r="C21" s="19" t="s">
        <v>24</v>
      </c>
      <c r="D21" s="6">
        <v>6182</v>
      </c>
      <c r="E21" s="7">
        <v>0</v>
      </c>
      <c r="F21" s="8">
        <f t="shared" si="14"/>
        <v>6182</v>
      </c>
      <c r="G21" s="6">
        <v>843</v>
      </c>
      <c r="H21" s="7">
        <v>1275</v>
      </c>
      <c r="I21" s="8">
        <f t="shared" si="9"/>
        <v>2118</v>
      </c>
      <c r="J21" s="6">
        <v>149</v>
      </c>
      <c r="K21" s="7">
        <v>296</v>
      </c>
      <c r="L21" s="8">
        <f t="shared" si="10"/>
        <v>445</v>
      </c>
      <c r="M21" s="6">
        <v>27</v>
      </c>
      <c r="N21" s="7">
        <v>331</v>
      </c>
      <c r="O21" s="8">
        <f t="shared" si="11"/>
        <v>358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7201</v>
      </c>
      <c r="W21" s="53">
        <f t="shared" si="8"/>
        <v>1902</v>
      </c>
      <c r="X21" s="54">
        <f t="shared" si="6"/>
        <v>9103</v>
      </c>
    </row>
    <row r="22" spans="2:24" ht="30" customHeight="1">
      <c r="B22" s="82"/>
      <c r="C22" s="19" t="s">
        <v>25</v>
      </c>
      <c r="D22" s="6">
        <v>13189</v>
      </c>
      <c r="E22" s="7">
        <v>0</v>
      </c>
      <c r="F22" s="8">
        <f t="shared" si="14"/>
        <v>13189</v>
      </c>
      <c r="G22" s="6">
        <v>905</v>
      </c>
      <c r="H22" s="7">
        <v>1166</v>
      </c>
      <c r="I22" s="8">
        <f t="shared" si="9"/>
        <v>2071</v>
      </c>
      <c r="J22" s="6">
        <v>125</v>
      </c>
      <c r="K22" s="7">
        <v>532</v>
      </c>
      <c r="L22" s="8">
        <f t="shared" si="10"/>
        <v>657</v>
      </c>
      <c r="M22" s="6">
        <v>43</v>
      </c>
      <c r="N22" s="7">
        <v>576</v>
      </c>
      <c r="O22" s="8">
        <f t="shared" si="11"/>
        <v>619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14262</v>
      </c>
      <c r="W22" s="53">
        <f t="shared" si="8"/>
        <v>2274</v>
      </c>
      <c r="X22" s="54">
        <f t="shared" si="6"/>
        <v>16536</v>
      </c>
    </row>
    <row r="23" spans="2:24" ht="30" customHeight="1">
      <c r="B23" s="82"/>
      <c r="C23" s="19" t="s">
        <v>26</v>
      </c>
      <c r="D23" s="6">
        <v>11118</v>
      </c>
      <c r="E23" s="7">
        <v>0</v>
      </c>
      <c r="F23" s="8">
        <f t="shared" si="14"/>
        <v>11118</v>
      </c>
      <c r="G23" s="6">
        <v>3520</v>
      </c>
      <c r="H23" s="7">
        <v>3207</v>
      </c>
      <c r="I23" s="8">
        <f t="shared" si="9"/>
        <v>6727</v>
      </c>
      <c r="J23" s="6">
        <v>624</v>
      </c>
      <c r="K23" s="7">
        <v>5527</v>
      </c>
      <c r="L23" s="8">
        <f t="shared" si="10"/>
        <v>6151</v>
      </c>
      <c r="M23" s="6">
        <v>232</v>
      </c>
      <c r="N23" s="7">
        <v>1313</v>
      </c>
      <c r="O23" s="8">
        <f t="shared" si="11"/>
        <v>1545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15494</v>
      </c>
      <c r="W23" s="53">
        <f t="shared" si="8"/>
        <v>10047</v>
      </c>
      <c r="X23" s="54">
        <f t="shared" si="6"/>
        <v>25541</v>
      </c>
    </row>
    <row r="24" spans="2:24" ht="30" customHeight="1">
      <c r="B24" s="82"/>
      <c r="C24" s="20" t="s">
        <v>27</v>
      </c>
      <c r="D24" s="10">
        <v>43069</v>
      </c>
      <c r="E24" s="11">
        <v>0</v>
      </c>
      <c r="F24" s="8">
        <f t="shared" si="14"/>
        <v>43069</v>
      </c>
      <c r="G24" s="10">
        <v>6236</v>
      </c>
      <c r="H24" s="11">
        <v>17991</v>
      </c>
      <c r="I24" s="12">
        <f t="shared" si="9"/>
        <v>24227</v>
      </c>
      <c r="J24" s="10">
        <v>2653</v>
      </c>
      <c r="K24" s="11">
        <v>1905</v>
      </c>
      <c r="L24" s="12">
        <f t="shared" si="10"/>
        <v>4558</v>
      </c>
      <c r="M24" s="10">
        <v>80</v>
      </c>
      <c r="N24" s="11">
        <v>1910</v>
      </c>
      <c r="O24" s="12">
        <f t="shared" si="11"/>
        <v>1990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52038</v>
      </c>
      <c r="W24" s="56">
        <f t="shared" si="8"/>
        <v>21806</v>
      </c>
      <c r="X24" s="57">
        <f t="shared" si="6"/>
        <v>73844</v>
      </c>
    </row>
    <row r="25" spans="2:24" ht="30" customHeight="1" thickBot="1">
      <c r="B25" s="83"/>
      <c r="C25" s="21" t="s">
        <v>28</v>
      </c>
      <c r="D25" s="14">
        <f>SUM(D14:D24)</f>
        <v>375047</v>
      </c>
      <c r="E25" s="15">
        <f>SUM(E14:E24)</f>
        <v>0</v>
      </c>
      <c r="F25" s="16">
        <f>SUM(D25:E25)</f>
        <v>375047</v>
      </c>
      <c r="G25" s="14">
        <f>SUM(G14:G24)</f>
        <v>33766</v>
      </c>
      <c r="H25" s="15">
        <f>SUM(H14:H24)</f>
        <v>89460</v>
      </c>
      <c r="I25" s="16">
        <f aca="true" t="shared" si="15" ref="I25:I31">SUM(G25:H25)</f>
        <v>123226</v>
      </c>
      <c r="J25" s="14">
        <f>SUM(J14:J24)</f>
        <v>20200</v>
      </c>
      <c r="K25" s="15">
        <f>SUM(K14:K24)</f>
        <v>39041</v>
      </c>
      <c r="L25" s="16">
        <f aca="true" t="shared" si="16" ref="L25:L31">SUM(J25:K25)</f>
        <v>59241</v>
      </c>
      <c r="M25" s="14">
        <f>SUM(M14:M24)</f>
        <v>2794</v>
      </c>
      <c r="N25" s="15">
        <f>SUM(N14:N24)</f>
        <v>50243</v>
      </c>
      <c r="O25" s="16">
        <f aca="true" t="shared" si="17" ref="O25:O31">SUM(M25:N25)</f>
        <v>53037</v>
      </c>
      <c r="P25" s="14">
        <f>SUM(P14:P24)</f>
        <v>64096</v>
      </c>
      <c r="Q25" s="15">
        <f>SUM(Q14:Q24)</f>
        <v>48209</v>
      </c>
      <c r="R25" s="16">
        <f aca="true" t="shared" si="18" ref="R25:R31">SUM(P25:Q25)</f>
        <v>112305</v>
      </c>
      <c r="S25" s="14">
        <f>SUM(S14:S24)</f>
        <v>23435</v>
      </c>
      <c r="T25" s="15">
        <f>SUM(T14:T24)</f>
        <v>22966</v>
      </c>
      <c r="U25" s="17">
        <f aca="true" t="shared" si="19" ref="U25:U31">SUM(S25:T25)</f>
        <v>46401</v>
      </c>
      <c r="V25" s="58">
        <f t="shared" si="7"/>
        <v>519338</v>
      </c>
      <c r="W25" s="59">
        <f t="shared" si="8"/>
        <v>249919</v>
      </c>
      <c r="X25" s="60">
        <f t="shared" si="6"/>
        <v>769257</v>
      </c>
    </row>
    <row r="26" spans="2:24" ht="30" customHeight="1">
      <c r="B26" s="81" t="s">
        <v>59</v>
      </c>
      <c r="C26" s="18" t="s">
        <v>29</v>
      </c>
      <c r="D26" s="2">
        <v>62053</v>
      </c>
      <c r="E26" s="3">
        <v>0</v>
      </c>
      <c r="F26" s="8">
        <f t="shared" si="14"/>
        <v>62053</v>
      </c>
      <c r="G26" s="2">
        <v>3797</v>
      </c>
      <c r="H26" s="3">
        <v>45038</v>
      </c>
      <c r="I26" s="4">
        <f t="shared" si="15"/>
        <v>48835</v>
      </c>
      <c r="J26" s="2">
        <v>2352</v>
      </c>
      <c r="K26" s="3">
        <v>12731</v>
      </c>
      <c r="L26" s="4">
        <f t="shared" si="16"/>
        <v>15083</v>
      </c>
      <c r="M26" s="2">
        <v>89</v>
      </c>
      <c r="N26" s="3">
        <v>7728</v>
      </c>
      <c r="O26" s="4">
        <f t="shared" si="17"/>
        <v>7817</v>
      </c>
      <c r="P26" s="2">
        <v>5452</v>
      </c>
      <c r="Q26" s="3">
        <v>101</v>
      </c>
      <c r="R26" s="4">
        <f t="shared" si="18"/>
        <v>5553</v>
      </c>
      <c r="S26" s="2">
        <v>0</v>
      </c>
      <c r="T26" s="3">
        <v>0</v>
      </c>
      <c r="U26" s="5">
        <f t="shared" si="19"/>
        <v>0</v>
      </c>
      <c r="V26" s="49">
        <f t="shared" si="7"/>
        <v>73743</v>
      </c>
      <c r="W26" s="50">
        <f t="shared" si="8"/>
        <v>65598</v>
      </c>
      <c r="X26" s="51">
        <f t="shared" si="6"/>
        <v>139341</v>
      </c>
    </row>
    <row r="27" spans="2:24" ht="30" customHeight="1">
      <c r="B27" s="82"/>
      <c r="C27" s="19" t="s">
        <v>30</v>
      </c>
      <c r="D27" s="6">
        <v>15771</v>
      </c>
      <c r="E27" s="7">
        <v>0</v>
      </c>
      <c r="F27" s="8">
        <f t="shared" si="14"/>
        <v>15771</v>
      </c>
      <c r="G27" s="6">
        <v>2636</v>
      </c>
      <c r="H27" s="7">
        <v>8858</v>
      </c>
      <c r="I27" s="8">
        <f t="shared" si="15"/>
        <v>11494</v>
      </c>
      <c r="J27" s="6">
        <v>1417</v>
      </c>
      <c r="K27" s="7">
        <v>2459</v>
      </c>
      <c r="L27" s="8">
        <f t="shared" si="16"/>
        <v>3876</v>
      </c>
      <c r="M27" s="6">
        <v>5</v>
      </c>
      <c r="N27" s="7">
        <v>837</v>
      </c>
      <c r="O27" s="8">
        <f t="shared" si="17"/>
        <v>842</v>
      </c>
      <c r="P27" s="6">
        <v>15372</v>
      </c>
      <c r="Q27" s="7">
        <v>1707</v>
      </c>
      <c r="R27" s="8">
        <f t="shared" si="18"/>
        <v>17079</v>
      </c>
      <c r="S27" s="6">
        <v>0</v>
      </c>
      <c r="T27" s="7">
        <v>0</v>
      </c>
      <c r="U27" s="9">
        <f t="shared" si="19"/>
        <v>0</v>
      </c>
      <c r="V27" s="52">
        <f t="shared" si="7"/>
        <v>35201</v>
      </c>
      <c r="W27" s="53">
        <f t="shared" si="8"/>
        <v>13861</v>
      </c>
      <c r="X27" s="54">
        <f t="shared" si="6"/>
        <v>49062</v>
      </c>
    </row>
    <row r="28" spans="2:24" ht="30" customHeight="1">
      <c r="B28" s="82"/>
      <c r="C28" s="19" t="s">
        <v>31</v>
      </c>
      <c r="D28" s="6">
        <v>23574</v>
      </c>
      <c r="E28" s="7">
        <v>0</v>
      </c>
      <c r="F28" s="8">
        <f t="shared" si="14"/>
        <v>23574</v>
      </c>
      <c r="G28" s="6">
        <v>2132</v>
      </c>
      <c r="H28" s="7">
        <v>11132</v>
      </c>
      <c r="I28" s="8">
        <f t="shared" si="15"/>
        <v>13264</v>
      </c>
      <c r="J28" s="6">
        <v>0</v>
      </c>
      <c r="K28" s="7">
        <v>0</v>
      </c>
      <c r="L28" s="8">
        <f t="shared" si="16"/>
        <v>0</v>
      </c>
      <c r="M28" s="6">
        <v>40</v>
      </c>
      <c r="N28" s="7">
        <v>1699</v>
      </c>
      <c r="O28" s="8">
        <f t="shared" si="17"/>
        <v>1739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25746</v>
      </c>
      <c r="W28" s="53">
        <f t="shared" si="8"/>
        <v>12831</v>
      </c>
      <c r="X28" s="54">
        <f t="shared" si="6"/>
        <v>38577</v>
      </c>
    </row>
    <row r="29" spans="2:24" ht="30" customHeight="1">
      <c r="B29" s="82"/>
      <c r="C29" s="19" t="s">
        <v>32</v>
      </c>
      <c r="D29" s="6">
        <v>9029</v>
      </c>
      <c r="E29" s="7">
        <v>0</v>
      </c>
      <c r="F29" s="8">
        <f t="shared" si="14"/>
        <v>9029</v>
      </c>
      <c r="G29" s="6">
        <v>2879</v>
      </c>
      <c r="H29" s="7">
        <v>3040</v>
      </c>
      <c r="I29" s="8">
        <f t="shared" si="15"/>
        <v>5919</v>
      </c>
      <c r="J29" s="6">
        <v>48</v>
      </c>
      <c r="K29" s="7">
        <v>812</v>
      </c>
      <c r="L29" s="8">
        <f t="shared" si="16"/>
        <v>860</v>
      </c>
      <c r="M29" s="6">
        <v>47</v>
      </c>
      <c r="N29" s="7">
        <v>227</v>
      </c>
      <c r="O29" s="8">
        <f t="shared" si="17"/>
        <v>274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12003</v>
      </c>
      <c r="W29" s="53">
        <f t="shared" si="8"/>
        <v>4079</v>
      </c>
      <c r="X29" s="54">
        <f t="shared" si="6"/>
        <v>16082</v>
      </c>
    </row>
    <row r="30" spans="2:24" ht="30" customHeight="1">
      <c r="B30" s="82"/>
      <c r="C30" s="20" t="s">
        <v>33</v>
      </c>
      <c r="D30" s="10">
        <v>12129</v>
      </c>
      <c r="E30" s="11">
        <v>0</v>
      </c>
      <c r="F30" s="8">
        <f t="shared" si="14"/>
        <v>12129</v>
      </c>
      <c r="G30" s="10">
        <v>5174</v>
      </c>
      <c r="H30" s="11">
        <v>2584</v>
      </c>
      <c r="I30" s="12">
        <f t="shared" si="15"/>
        <v>7758</v>
      </c>
      <c r="J30" s="10">
        <v>1294</v>
      </c>
      <c r="K30" s="11">
        <v>1229</v>
      </c>
      <c r="L30" s="12">
        <f t="shared" si="16"/>
        <v>2523</v>
      </c>
      <c r="M30" s="10">
        <v>139</v>
      </c>
      <c r="N30" s="11">
        <v>650</v>
      </c>
      <c r="O30" s="12">
        <f t="shared" si="17"/>
        <v>789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18736</v>
      </c>
      <c r="W30" s="56">
        <f t="shared" si="8"/>
        <v>4463</v>
      </c>
      <c r="X30" s="57">
        <f t="shared" si="6"/>
        <v>23199</v>
      </c>
    </row>
    <row r="31" spans="2:24" ht="30" customHeight="1" thickBot="1">
      <c r="B31" s="83"/>
      <c r="C31" s="21" t="s">
        <v>28</v>
      </c>
      <c r="D31" s="14">
        <f>SUM(D26:D30)</f>
        <v>122556</v>
      </c>
      <c r="E31" s="15">
        <f>SUM(E26:E30)</f>
        <v>0</v>
      </c>
      <c r="F31" s="16">
        <f>SUM(D31:E31)</f>
        <v>122556</v>
      </c>
      <c r="G31" s="14">
        <f>SUM(G26:G30)</f>
        <v>16618</v>
      </c>
      <c r="H31" s="15">
        <f>SUM(H26:H30)</f>
        <v>70652</v>
      </c>
      <c r="I31" s="16">
        <f t="shared" si="15"/>
        <v>87270</v>
      </c>
      <c r="J31" s="14">
        <f>SUM(J26:J30)</f>
        <v>5111</v>
      </c>
      <c r="K31" s="15">
        <f>SUM(K26:K30)</f>
        <v>17231</v>
      </c>
      <c r="L31" s="16">
        <f t="shared" si="16"/>
        <v>22342</v>
      </c>
      <c r="M31" s="14">
        <f>SUM(M26:M30)</f>
        <v>320</v>
      </c>
      <c r="N31" s="15">
        <f>SUM(N26:N30)</f>
        <v>11141</v>
      </c>
      <c r="O31" s="16">
        <f t="shared" si="17"/>
        <v>11461</v>
      </c>
      <c r="P31" s="14">
        <f>SUM(P26:P30)</f>
        <v>20824</v>
      </c>
      <c r="Q31" s="15">
        <f>SUM(Q26:Q30)</f>
        <v>1808</v>
      </c>
      <c r="R31" s="16">
        <f t="shared" si="18"/>
        <v>22632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165429</v>
      </c>
      <c r="W31" s="59">
        <f t="shared" si="8"/>
        <v>100832</v>
      </c>
      <c r="X31" s="60">
        <f t="shared" si="6"/>
        <v>266261</v>
      </c>
    </row>
    <row r="32" spans="2:24" ht="30" customHeight="1">
      <c r="B32" s="81" t="s">
        <v>60</v>
      </c>
      <c r="C32" s="18" t="s">
        <v>34</v>
      </c>
      <c r="D32" s="2">
        <v>7439</v>
      </c>
      <c r="E32" s="3">
        <v>0</v>
      </c>
      <c r="F32" s="8">
        <f t="shared" si="14"/>
        <v>7439</v>
      </c>
      <c r="G32" s="2">
        <v>1588</v>
      </c>
      <c r="H32" s="3">
        <v>4920</v>
      </c>
      <c r="I32" s="4">
        <f aca="true" t="shared" si="20" ref="I32:I38">SUM(G32:H32)</f>
        <v>6508</v>
      </c>
      <c r="J32" s="2">
        <v>0</v>
      </c>
      <c r="K32" s="3">
        <v>371</v>
      </c>
      <c r="L32" s="4">
        <f aca="true" t="shared" si="21" ref="L32:L38">SUM(J32:K32)</f>
        <v>371</v>
      </c>
      <c r="M32" s="2">
        <v>46</v>
      </c>
      <c r="N32" s="3">
        <v>472</v>
      </c>
      <c r="O32" s="4">
        <f aca="true" t="shared" si="22" ref="O32:O38">SUM(M32:N32)</f>
        <v>518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9073</v>
      </c>
      <c r="W32" s="50">
        <f t="shared" si="8"/>
        <v>5763</v>
      </c>
      <c r="X32" s="51">
        <f t="shared" si="6"/>
        <v>14836</v>
      </c>
    </row>
    <row r="33" spans="2:24" ht="30" customHeight="1">
      <c r="B33" s="82"/>
      <c r="C33" s="19" t="s">
        <v>35</v>
      </c>
      <c r="D33" s="6">
        <v>8556</v>
      </c>
      <c r="E33" s="7">
        <v>0</v>
      </c>
      <c r="F33" s="8">
        <f t="shared" si="14"/>
        <v>8556</v>
      </c>
      <c r="G33" s="6">
        <v>2251</v>
      </c>
      <c r="H33" s="7">
        <v>6460</v>
      </c>
      <c r="I33" s="8">
        <f t="shared" si="20"/>
        <v>8711</v>
      </c>
      <c r="J33" s="6">
        <v>0</v>
      </c>
      <c r="K33" s="7">
        <v>0</v>
      </c>
      <c r="L33" s="8">
        <f t="shared" si="21"/>
        <v>0</v>
      </c>
      <c r="M33" s="6">
        <v>3</v>
      </c>
      <c r="N33" s="7">
        <v>197</v>
      </c>
      <c r="O33" s="8">
        <f t="shared" si="22"/>
        <v>200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10810</v>
      </c>
      <c r="W33" s="53">
        <f t="shared" si="8"/>
        <v>6657</v>
      </c>
      <c r="X33" s="54">
        <f t="shared" si="6"/>
        <v>17467</v>
      </c>
    </row>
    <row r="34" spans="2:24" ht="30" customHeight="1">
      <c r="B34" s="82"/>
      <c r="C34" s="19" t="s">
        <v>36</v>
      </c>
      <c r="D34" s="6">
        <v>8260</v>
      </c>
      <c r="E34" s="7">
        <v>0</v>
      </c>
      <c r="F34" s="8">
        <f t="shared" si="14"/>
        <v>8260</v>
      </c>
      <c r="G34" s="6">
        <v>354</v>
      </c>
      <c r="H34" s="7">
        <v>1428</v>
      </c>
      <c r="I34" s="8">
        <f t="shared" si="20"/>
        <v>1782</v>
      </c>
      <c r="J34" s="6">
        <v>759</v>
      </c>
      <c r="K34" s="7">
        <v>46</v>
      </c>
      <c r="L34" s="8">
        <f t="shared" si="21"/>
        <v>805</v>
      </c>
      <c r="M34" s="6">
        <v>103</v>
      </c>
      <c r="N34" s="7">
        <v>2321</v>
      </c>
      <c r="O34" s="8">
        <f t="shared" si="22"/>
        <v>2424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9476</v>
      </c>
      <c r="W34" s="53">
        <f t="shared" si="8"/>
        <v>3795</v>
      </c>
      <c r="X34" s="54">
        <f t="shared" si="6"/>
        <v>13271</v>
      </c>
    </row>
    <row r="35" spans="2:24" ht="30" customHeight="1">
      <c r="B35" s="82"/>
      <c r="C35" s="19" t="s">
        <v>37</v>
      </c>
      <c r="D35" s="6">
        <v>36819</v>
      </c>
      <c r="E35" s="7">
        <v>0</v>
      </c>
      <c r="F35" s="8">
        <f t="shared" si="14"/>
        <v>36819</v>
      </c>
      <c r="G35" s="6">
        <v>3127</v>
      </c>
      <c r="H35" s="7">
        <v>7815</v>
      </c>
      <c r="I35" s="8">
        <f t="shared" si="20"/>
        <v>10942</v>
      </c>
      <c r="J35" s="6">
        <v>0</v>
      </c>
      <c r="K35" s="7">
        <v>1847</v>
      </c>
      <c r="L35" s="8">
        <f t="shared" si="21"/>
        <v>1847</v>
      </c>
      <c r="M35" s="6">
        <v>481</v>
      </c>
      <c r="N35" s="7">
        <v>8657</v>
      </c>
      <c r="O35" s="8">
        <f t="shared" si="22"/>
        <v>9138</v>
      </c>
      <c r="P35" s="6">
        <v>15386</v>
      </c>
      <c r="Q35" s="7">
        <v>39</v>
      </c>
      <c r="R35" s="8">
        <f t="shared" si="23"/>
        <v>15425</v>
      </c>
      <c r="S35" s="6">
        <v>0</v>
      </c>
      <c r="T35" s="7">
        <v>0</v>
      </c>
      <c r="U35" s="9">
        <f t="shared" si="24"/>
        <v>0</v>
      </c>
      <c r="V35" s="52">
        <f t="shared" si="7"/>
        <v>55813</v>
      </c>
      <c r="W35" s="53">
        <f t="shared" si="8"/>
        <v>18358</v>
      </c>
      <c r="X35" s="54">
        <f t="shared" si="6"/>
        <v>74171</v>
      </c>
    </row>
    <row r="36" spans="2:24" ht="30" customHeight="1">
      <c r="B36" s="82"/>
      <c r="C36" s="19" t="s">
        <v>38</v>
      </c>
      <c r="D36" s="6">
        <v>32741</v>
      </c>
      <c r="E36" s="7">
        <v>0</v>
      </c>
      <c r="F36" s="8">
        <f t="shared" si="14"/>
        <v>32741</v>
      </c>
      <c r="G36" s="6">
        <v>1746</v>
      </c>
      <c r="H36" s="7">
        <v>4764</v>
      </c>
      <c r="I36" s="8">
        <f t="shared" si="20"/>
        <v>6510</v>
      </c>
      <c r="J36" s="6">
        <v>0</v>
      </c>
      <c r="K36" s="7">
        <v>15</v>
      </c>
      <c r="L36" s="8">
        <f t="shared" si="21"/>
        <v>15</v>
      </c>
      <c r="M36" s="6">
        <v>208</v>
      </c>
      <c r="N36" s="7">
        <v>8037</v>
      </c>
      <c r="O36" s="8">
        <f t="shared" si="22"/>
        <v>8245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34695</v>
      </c>
      <c r="W36" s="53">
        <f t="shared" si="8"/>
        <v>12816</v>
      </c>
      <c r="X36" s="54">
        <f t="shared" si="6"/>
        <v>47511</v>
      </c>
    </row>
    <row r="37" spans="2:24" ht="30" customHeight="1">
      <c r="B37" s="82"/>
      <c r="C37" s="19" t="s">
        <v>57</v>
      </c>
      <c r="D37" s="6">
        <v>5623</v>
      </c>
      <c r="E37" s="7">
        <v>0</v>
      </c>
      <c r="F37" s="8">
        <f t="shared" si="14"/>
        <v>5623</v>
      </c>
      <c r="G37" s="6">
        <v>317</v>
      </c>
      <c r="H37" s="7">
        <v>203</v>
      </c>
      <c r="I37" s="8">
        <f t="shared" si="20"/>
        <v>520</v>
      </c>
      <c r="J37" s="6">
        <v>53</v>
      </c>
      <c r="K37" s="7">
        <v>0</v>
      </c>
      <c r="L37" s="8">
        <f t="shared" si="21"/>
        <v>53</v>
      </c>
      <c r="M37" s="6">
        <v>43</v>
      </c>
      <c r="N37" s="7">
        <v>465</v>
      </c>
      <c r="O37" s="8">
        <f t="shared" si="22"/>
        <v>508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6036</v>
      </c>
      <c r="W37" s="53">
        <f t="shared" si="8"/>
        <v>668</v>
      </c>
      <c r="X37" s="54">
        <f t="shared" si="6"/>
        <v>6704</v>
      </c>
    </row>
    <row r="38" spans="2:24" ht="30" customHeight="1">
      <c r="B38" s="82"/>
      <c r="C38" s="20" t="s">
        <v>39</v>
      </c>
      <c r="D38" s="10">
        <v>5991</v>
      </c>
      <c r="E38" s="11">
        <v>0</v>
      </c>
      <c r="F38" s="8">
        <f t="shared" si="14"/>
        <v>5991</v>
      </c>
      <c r="G38" s="10">
        <v>157</v>
      </c>
      <c r="H38" s="11">
        <v>1745</v>
      </c>
      <c r="I38" s="12">
        <f t="shared" si="20"/>
        <v>1902</v>
      </c>
      <c r="J38" s="10">
        <v>0</v>
      </c>
      <c r="K38" s="11">
        <v>174</v>
      </c>
      <c r="L38" s="12">
        <f t="shared" si="21"/>
        <v>174</v>
      </c>
      <c r="M38" s="10">
        <v>0</v>
      </c>
      <c r="N38" s="11">
        <v>399</v>
      </c>
      <c r="O38" s="12">
        <f t="shared" si="22"/>
        <v>399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6148</v>
      </c>
      <c r="W38" s="56">
        <f t="shared" si="8"/>
        <v>2318</v>
      </c>
      <c r="X38" s="57">
        <f t="shared" si="6"/>
        <v>8466</v>
      </c>
    </row>
    <row r="39" spans="2:24" ht="30" customHeight="1" thickBot="1">
      <c r="B39" s="83"/>
      <c r="C39" s="21" t="s">
        <v>28</v>
      </c>
      <c r="D39" s="14">
        <f>SUM(D32:D38)</f>
        <v>105429</v>
      </c>
      <c r="E39" s="15">
        <f>SUM(E32:E38)</f>
        <v>0</v>
      </c>
      <c r="F39" s="16">
        <f>SUM(D39:E39)</f>
        <v>105429</v>
      </c>
      <c r="G39" s="14">
        <f>SUM(G32:G38)</f>
        <v>9540</v>
      </c>
      <c r="H39" s="15">
        <f>SUM(H32:H38)</f>
        <v>27335</v>
      </c>
      <c r="I39" s="16">
        <f aca="true" t="shared" si="25" ref="I39:I50">SUM(G39:H39)</f>
        <v>36875</v>
      </c>
      <c r="J39" s="14">
        <f>SUM(J32:J38)</f>
        <v>812</v>
      </c>
      <c r="K39" s="15">
        <f>SUM(K32:K38)</f>
        <v>2453</v>
      </c>
      <c r="L39" s="16">
        <f aca="true" t="shared" si="26" ref="L39:L50">SUM(J39:K39)</f>
        <v>3265</v>
      </c>
      <c r="M39" s="14">
        <f>SUM(M32:M38)</f>
        <v>884</v>
      </c>
      <c r="N39" s="15">
        <f>SUM(N32:N38)</f>
        <v>20548</v>
      </c>
      <c r="O39" s="16">
        <f aca="true" t="shared" si="27" ref="O39:O50">SUM(M39:N39)</f>
        <v>21432</v>
      </c>
      <c r="P39" s="14">
        <f>SUM(P32:P38)</f>
        <v>15386</v>
      </c>
      <c r="Q39" s="15">
        <f>SUM(Q32:Q38)</f>
        <v>39</v>
      </c>
      <c r="R39" s="16">
        <f aca="true" t="shared" si="28" ref="R39:R50">SUM(P39:Q39)</f>
        <v>15425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132051</v>
      </c>
      <c r="W39" s="59">
        <f t="shared" si="8"/>
        <v>50375</v>
      </c>
      <c r="X39" s="60">
        <f t="shared" si="6"/>
        <v>182426</v>
      </c>
    </row>
    <row r="40" spans="2:24" ht="30" customHeight="1">
      <c r="B40" s="81" t="s">
        <v>61</v>
      </c>
      <c r="C40" s="18" t="s">
        <v>40</v>
      </c>
      <c r="D40" s="2">
        <v>20465</v>
      </c>
      <c r="E40" s="3">
        <v>0</v>
      </c>
      <c r="F40" s="8">
        <f t="shared" si="14"/>
        <v>20465</v>
      </c>
      <c r="G40" s="2">
        <v>5072</v>
      </c>
      <c r="H40" s="3">
        <v>5258</v>
      </c>
      <c r="I40" s="4">
        <f t="shared" si="25"/>
        <v>10330</v>
      </c>
      <c r="J40" s="2">
        <v>609</v>
      </c>
      <c r="K40" s="3">
        <v>1839</v>
      </c>
      <c r="L40" s="4">
        <f t="shared" si="26"/>
        <v>2448</v>
      </c>
      <c r="M40" s="2">
        <v>7</v>
      </c>
      <c r="N40" s="3">
        <v>1936</v>
      </c>
      <c r="O40" s="4">
        <f t="shared" si="27"/>
        <v>1943</v>
      </c>
      <c r="P40" s="2">
        <v>3505</v>
      </c>
      <c r="Q40" s="3">
        <v>3004</v>
      </c>
      <c r="R40" s="4">
        <f t="shared" si="28"/>
        <v>6509</v>
      </c>
      <c r="S40" s="2">
        <v>0</v>
      </c>
      <c r="T40" s="3">
        <v>0</v>
      </c>
      <c r="U40" s="5">
        <f t="shared" si="29"/>
        <v>0</v>
      </c>
      <c r="V40" s="49">
        <f t="shared" si="7"/>
        <v>29658</v>
      </c>
      <c r="W40" s="50">
        <f t="shared" si="8"/>
        <v>12037</v>
      </c>
      <c r="X40" s="51">
        <f t="shared" si="6"/>
        <v>41695</v>
      </c>
    </row>
    <row r="41" spans="2:24" ht="30" customHeight="1">
      <c r="B41" s="82"/>
      <c r="C41" s="19" t="s">
        <v>41</v>
      </c>
      <c r="D41" s="6">
        <v>22897</v>
      </c>
      <c r="E41" s="7">
        <v>601</v>
      </c>
      <c r="F41" s="8">
        <f t="shared" si="14"/>
        <v>23498</v>
      </c>
      <c r="G41" s="6">
        <v>1780</v>
      </c>
      <c r="H41" s="7">
        <v>3192</v>
      </c>
      <c r="I41" s="8">
        <f t="shared" si="25"/>
        <v>4972</v>
      </c>
      <c r="J41" s="6">
        <v>0</v>
      </c>
      <c r="K41" s="7">
        <v>1385</v>
      </c>
      <c r="L41" s="8">
        <f t="shared" si="26"/>
        <v>1385</v>
      </c>
      <c r="M41" s="6">
        <v>114</v>
      </c>
      <c r="N41" s="7">
        <v>2885</v>
      </c>
      <c r="O41" s="8">
        <f t="shared" si="27"/>
        <v>2999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24791</v>
      </c>
      <c r="W41" s="53">
        <f t="shared" si="8"/>
        <v>8063</v>
      </c>
      <c r="X41" s="54">
        <f t="shared" si="6"/>
        <v>32854</v>
      </c>
    </row>
    <row r="42" spans="2:24" ht="30" customHeight="1">
      <c r="B42" s="82"/>
      <c r="C42" s="19" t="s">
        <v>42</v>
      </c>
      <c r="D42" s="6">
        <v>11499</v>
      </c>
      <c r="E42" s="7">
        <v>0</v>
      </c>
      <c r="F42" s="8">
        <f t="shared" si="14"/>
        <v>11499</v>
      </c>
      <c r="G42" s="6">
        <v>2519</v>
      </c>
      <c r="H42" s="7">
        <v>7876</v>
      </c>
      <c r="I42" s="8">
        <f t="shared" si="25"/>
        <v>10395</v>
      </c>
      <c r="J42" s="6">
        <v>0</v>
      </c>
      <c r="K42" s="7">
        <v>2682</v>
      </c>
      <c r="L42" s="8">
        <f t="shared" si="26"/>
        <v>2682</v>
      </c>
      <c r="M42" s="6">
        <v>187</v>
      </c>
      <c r="N42" s="7">
        <v>658</v>
      </c>
      <c r="O42" s="8">
        <f t="shared" si="27"/>
        <v>845</v>
      </c>
      <c r="P42" s="6">
        <v>12205</v>
      </c>
      <c r="Q42" s="7">
        <v>0</v>
      </c>
      <c r="R42" s="8">
        <f t="shared" si="28"/>
        <v>12205</v>
      </c>
      <c r="S42" s="6">
        <v>0</v>
      </c>
      <c r="T42" s="7">
        <v>0</v>
      </c>
      <c r="U42" s="9">
        <f t="shared" si="29"/>
        <v>0</v>
      </c>
      <c r="V42" s="52">
        <f t="shared" si="7"/>
        <v>26410</v>
      </c>
      <c r="W42" s="53">
        <f t="shared" si="8"/>
        <v>11216</v>
      </c>
      <c r="X42" s="54">
        <f t="shared" si="6"/>
        <v>37626</v>
      </c>
    </row>
    <row r="43" spans="2:24" ht="30" customHeight="1">
      <c r="B43" s="82"/>
      <c r="C43" s="19" t="s">
        <v>43</v>
      </c>
      <c r="D43" s="6">
        <v>3945</v>
      </c>
      <c r="E43" s="7">
        <v>0</v>
      </c>
      <c r="F43" s="8">
        <f t="shared" si="14"/>
        <v>3945</v>
      </c>
      <c r="G43" s="6">
        <v>103</v>
      </c>
      <c r="H43" s="7">
        <v>313</v>
      </c>
      <c r="I43" s="8">
        <f t="shared" si="25"/>
        <v>416</v>
      </c>
      <c r="J43" s="6">
        <v>0</v>
      </c>
      <c r="K43" s="7">
        <v>743</v>
      </c>
      <c r="L43" s="8">
        <f t="shared" si="26"/>
        <v>743</v>
      </c>
      <c r="M43" s="6">
        <v>2</v>
      </c>
      <c r="N43" s="7">
        <v>240</v>
      </c>
      <c r="O43" s="8">
        <f t="shared" si="27"/>
        <v>242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4050</v>
      </c>
      <c r="W43" s="53">
        <f t="shared" si="8"/>
        <v>1296</v>
      </c>
      <c r="X43" s="54">
        <f t="shared" si="6"/>
        <v>5346</v>
      </c>
    </row>
    <row r="44" spans="2:24" ht="30" customHeight="1">
      <c r="B44" s="82"/>
      <c r="C44" s="20" t="s">
        <v>44</v>
      </c>
      <c r="D44" s="10">
        <v>7175</v>
      </c>
      <c r="E44" s="11">
        <v>0</v>
      </c>
      <c r="F44" s="8">
        <f t="shared" si="14"/>
        <v>7175</v>
      </c>
      <c r="G44" s="10">
        <v>2400</v>
      </c>
      <c r="H44" s="11">
        <v>936</v>
      </c>
      <c r="I44" s="12">
        <f t="shared" si="25"/>
        <v>3336</v>
      </c>
      <c r="J44" s="10">
        <v>687</v>
      </c>
      <c r="K44" s="11">
        <v>26</v>
      </c>
      <c r="L44" s="12">
        <f t="shared" si="26"/>
        <v>713</v>
      </c>
      <c r="M44" s="10">
        <v>26</v>
      </c>
      <c r="N44" s="11">
        <v>194</v>
      </c>
      <c r="O44" s="12">
        <f t="shared" si="27"/>
        <v>220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10288</v>
      </c>
      <c r="W44" s="56">
        <f t="shared" si="8"/>
        <v>1156</v>
      </c>
      <c r="X44" s="57">
        <f t="shared" si="6"/>
        <v>11444</v>
      </c>
    </row>
    <row r="45" spans="2:24" ht="30" customHeight="1" thickBot="1">
      <c r="B45" s="83"/>
      <c r="C45" s="21" t="s">
        <v>28</v>
      </c>
      <c r="D45" s="14">
        <f>SUM(D40:D44)</f>
        <v>65981</v>
      </c>
      <c r="E45" s="15">
        <f>SUM(E40:E44)</f>
        <v>601</v>
      </c>
      <c r="F45" s="16">
        <f>SUM(D45:E45)</f>
        <v>66582</v>
      </c>
      <c r="G45" s="14">
        <f>SUM(G40:G44)</f>
        <v>11874</v>
      </c>
      <c r="H45" s="15">
        <f>SUM(H40:H44)</f>
        <v>17575</v>
      </c>
      <c r="I45" s="16">
        <f t="shared" si="25"/>
        <v>29449</v>
      </c>
      <c r="J45" s="14">
        <f>SUM(J40:J44)</f>
        <v>1296</v>
      </c>
      <c r="K45" s="15">
        <f>SUM(K40:K44)</f>
        <v>6675</v>
      </c>
      <c r="L45" s="16">
        <f t="shared" si="26"/>
        <v>7971</v>
      </c>
      <c r="M45" s="14">
        <f>SUM(M40:M44)</f>
        <v>336</v>
      </c>
      <c r="N45" s="15">
        <f>SUM(N40:N44)</f>
        <v>5913</v>
      </c>
      <c r="O45" s="16">
        <f t="shared" si="27"/>
        <v>6249</v>
      </c>
      <c r="P45" s="14">
        <f>SUM(P40:P44)</f>
        <v>15710</v>
      </c>
      <c r="Q45" s="15">
        <f>SUM(Q40:Q44)</f>
        <v>3004</v>
      </c>
      <c r="R45" s="16">
        <f t="shared" si="28"/>
        <v>18714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95197</v>
      </c>
      <c r="W45" s="59">
        <f t="shared" si="8"/>
        <v>33768</v>
      </c>
      <c r="X45" s="60">
        <f t="shared" si="6"/>
        <v>128965</v>
      </c>
    </row>
    <row r="46" spans="2:24" ht="30" customHeight="1">
      <c r="B46" s="81" t="s">
        <v>62</v>
      </c>
      <c r="C46" s="18" t="s">
        <v>45</v>
      </c>
      <c r="D46" s="2">
        <v>4834</v>
      </c>
      <c r="E46" s="3">
        <v>0</v>
      </c>
      <c r="F46" s="8">
        <f t="shared" si="14"/>
        <v>4834</v>
      </c>
      <c r="G46" s="2">
        <v>76</v>
      </c>
      <c r="H46" s="3">
        <v>619</v>
      </c>
      <c r="I46" s="4">
        <f t="shared" si="25"/>
        <v>695</v>
      </c>
      <c r="J46" s="2">
        <v>818</v>
      </c>
      <c r="K46" s="3">
        <v>1234</v>
      </c>
      <c r="L46" s="4">
        <f t="shared" si="26"/>
        <v>2052</v>
      </c>
      <c r="M46" s="2">
        <v>0</v>
      </c>
      <c r="N46" s="3">
        <v>288</v>
      </c>
      <c r="O46" s="4">
        <f t="shared" si="27"/>
        <v>288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5728</v>
      </c>
      <c r="W46" s="50">
        <f t="shared" si="8"/>
        <v>2141</v>
      </c>
      <c r="X46" s="51">
        <f t="shared" si="6"/>
        <v>7869</v>
      </c>
    </row>
    <row r="47" spans="2:24" ht="30" customHeight="1">
      <c r="B47" s="82"/>
      <c r="C47" s="19" t="s">
        <v>46</v>
      </c>
      <c r="D47" s="6">
        <v>15724</v>
      </c>
      <c r="E47" s="7">
        <v>0</v>
      </c>
      <c r="F47" s="8">
        <f t="shared" si="14"/>
        <v>15724</v>
      </c>
      <c r="G47" s="6">
        <v>462</v>
      </c>
      <c r="H47" s="7">
        <v>2491</v>
      </c>
      <c r="I47" s="8">
        <f t="shared" si="25"/>
        <v>2953</v>
      </c>
      <c r="J47" s="6">
        <v>168</v>
      </c>
      <c r="K47" s="7">
        <v>58</v>
      </c>
      <c r="L47" s="8">
        <f t="shared" si="26"/>
        <v>226</v>
      </c>
      <c r="M47" s="6">
        <v>33</v>
      </c>
      <c r="N47" s="7">
        <v>944</v>
      </c>
      <c r="O47" s="8">
        <f t="shared" si="27"/>
        <v>977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16387</v>
      </c>
      <c r="W47" s="53">
        <f t="shared" si="8"/>
        <v>3493</v>
      </c>
      <c r="X47" s="54">
        <f t="shared" si="6"/>
        <v>19880</v>
      </c>
    </row>
    <row r="48" spans="2:24" ht="30" customHeight="1">
      <c r="B48" s="82"/>
      <c r="C48" s="19" t="s">
        <v>47</v>
      </c>
      <c r="D48" s="6">
        <v>15496</v>
      </c>
      <c r="E48" s="7">
        <v>0</v>
      </c>
      <c r="F48" s="8">
        <f t="shared" si="14"/>
        <v>15496</v>
      </c>
      <c r="G48" s="6">
        <v>2460</v>
      </c>
      <c r="H48" s="7">
        <v>3995</v>
      </c>
      <c r="I48" s="8">
        <f t="shared" si="25"/>
        <v>6455</v>
      </c>
      <c r="J48" s="6">
        <v>0</v>
      </c>
      <c r="K48" s="7">
        <v>511</v>
      </c>
      <c r="L48" s="8">
        <f t="shared" si="26"/>
        <v>511</v>
      </c>
      <c r="M48" s="6">
        <v>60</v>
      </c>
      <c r="N48" s="7">
        <v>1243</v>
      </c>
      <c r="O48" s="8">
        <f t="shared" si="27"/>
        <v>1303</v>
      </c>
      <c r="P48" s="6">
        <v>1251</v>
      </c>
      <c r="Q48" s="7">
        <v>601</v>
      </c>
      <c r="R48" s="8">
        <f t="shared" si="28"/>
        <v>1852</v>
      </c>
      <c r="S48" s="6">
        <v>0</v>
      </c>
      <c r="T48" s="7">
        <v>0</v>
      </c>
      <c r="U48" s="9">
        <f t="shared" si="29"/>
        <v>0</v>
      </c>
      <c r="V48" s="52">
        <f t="shared" si="7"/>
        <v>19267</v>
      </c>
      <c r="W48" s="53">
        <f t="shared" si="8"/>
        <v>6350</v>
      </c>
      <c r="X48" s="54">
        <f t="shared" si="6"/>
        <v>25617</v>
      </c>
    </row>
    <row r="49" spans="2:24" ht="30" customHeight="1">
      <c r="B49" s="82"/>
      <c r="C49" s="20" t="s">
        <v>48</v>
      </c>
      <c r="D49" s="10">
        <v>5068</v>
      </c>
      <c r="E49" s="11">
        <v>0</v>
      </c>
      <c r="F49" s="8">
        <f t="shared" si="14"/>
        <v>5068</v>
      </c>
      <c r="G49" s="10">
        <v>129</v>
      </c>
      <c r="H49" s="11">
        <v>249</v>
      </c>
      <c r="I49" s="12">
        <f t="shared" si="25"/>
        <v>378</v>
      </c>
      <c r="J49" s="10">
        <v>0</v>
      </c>
      <c r="K49" s="11">
        <v>1762</v>
      </c>
      <c r="L49" s="12">
        <f t="shared" si="26"/>
        <v>1762</v>
      </c>
      <c r="M49" s="10">
        <v>43</v>
      </c>
      <c r="N49" s="11">
        <v>349</v>
      </c>
      <c r="O49" s="12">
        <f t="shared" si="27"/>
        <v>392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5240</v>
      </c>
      <c r="W49" s="56">
        <f t="shared" si="8"/>
        <v>2360</v>
      </c>
      <c r="X49" s="57">
        <f t="shared" si="6"/>
        <v>7600</v>
      </c>
    </row>
    <row r="50" spans="2:24" ht="30" customHeight="1" thickBot="1">
      <c r="B50" s="83"/>
      <c r="C50" s="21" t="s">
        <v>28</v>
      </c>
      <c r="D50" s="14">
        <f>SUM(D46:D49)</f>
        <v>41122</v>
      </c>
      <c r="E50" s="15">
        <f>SUM(E46:E49)</f>
        <v>0</v>
      </c>
      <c r="F50" s="16">
        <f>SUM(D50:E50)</f>
        <v>41122</v>
      </c>
      <c r="G50" s="14">
        <f>SUM(G46:G49)</f>
        <v>3127</v>
      </c>
      <c r="H50" s="15">
        <f>SUM(H46:H49)</f>
        <v>7354</v>
      </c>
      <c r="I50" s="16">
        <f t="shared" si="25"/>
        <v>10481</v>
      </c>
      <c r="J50" s="14">
        <f>SUM(J46:J49)</f>
        <v>986</v>
      </c>
      <c r="K50" s="15">
        <f>SUM(K46:K49)</f>
        <v>3565</v>
      </c>
      <c r="L50" s="16">
        <f t="shared" si="26"/>
        <v>4551</v>
      </c>
      <c r="M50" s="14">
        <f>SUM(M46:M49)</f>
        <v>136</v>
      </c>
      <c r="N50" s="15">
        <f>SUM(N46:N49)</f>
        <v>2824</v>
      </c>
      <c r="O50" s="16">
        <f t="shared" si="27"/>
        <v>2960</v>
      </c>
      <c r="P50" s="14">
        <f>SUM(P46:P49)</f>
        <v>1251</v>
      </c>
      <c r="Q50" s="15">
        <f>SUM(Q46:Q49)</f>
        <v>601</v>
      </c>
      <c r="R50" s="16">
        <f t="shared" si="28"/>
        <v>1852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46622</v>
      </c>
      <c r="W50" s="59">
        <f t="shared" si="8"/>
        <v>14344</v>
      </c>
      <c r="X50" s="60">
        <f t="shared" si="6"/>
        <v>60966</v>
      </c>
    </row>
    <row r="51" spans="2:24" ht="30" customHeight="1">
      <c r="B51" s="81" t="s">
        <v>63</v>
      </c>
      <c r="C51" s="18" t="s">
        <v>49</v>
      </c>
      <c r="D51" s="2">
        <v>37498</v>
      </c>
      <c r="E51" s="3">
        <v>0</v>
      </c>
      <c r="F51" s="8">
        <f t="shared" si="14"/>
        <v>37498</v>
      </c>
      <c r="G51" s="2">
        <v>6437</v>
      </c>
      <c r="H51" s="3">
        <v>7220</v>
      </c>
      <c r="I51" s="4">
        <f aca="true" t="shared" si="30" ref="I51:I58">SUM(G51:H51)</f>
        <v>13657</v>
      </c>
      <c r="J51" s="2">
        <v>202</v>
      </c>
      <c r="K51" s="3">
        <v>5101</v>
      </c>
      <c r="L51" s="4">
        <f aca="true" t="shared" si="31" ref="L51:L58">SUM(J51:K51)</f>
        <v>5303</v>
      </c>
      <c r="M51" s="2">
        <v>321</v>
      </c>
      <c r="N51" s="3">
        <v>4544</v>
      </c>
      <c r="O51" s="5">
        <f aca="true" t="shared" si="32" ref="O51:O58">SUM(M51:N51)</f>
        <v>4865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44458</v>
      </c>
      <c r="W51" s="50">
        <f t="shared" si="8"/>
        <v>16865</v>
      </c>
      <c r="X51" s="51">
        <f t="shared" si="6"/>
        <v>61323</v>
      </c>
    </row>
    <row r="52" spans="2:24" ht="30" customHeight="1">
      <c r="B52" s="82"/>
      <c r="C52" s="19" t="s">
        <v>50</v>
      </c>
      <c r="D52" s="6">
        <v>10684</v>
      </c>
      <c r="E52" s="7">
        <v>0</v>
      </c>
      <c r="F52" s="8">
        <f t="shared" si="14"/>
        <v>10684</v>
      </c>
      <c r="G52" s="6">
        <v>1221</v>
      </c>
      <c r="H52" s="7">
        <v>1925</v>
      </c>
      <c r="I52" s="8">
        <f t="shared" si="30"/>
        <v>3146</v>
      </c>
      <c r="J52" s="6">
        <v>0</v>
      </c>
      <c r="K52" s="7">
        <v>888</v>
      </c>
      <c r="L52" s="8">
        <f t="shared" si="31"/>
        <v>888</v>
      </c>
      <c r="M52" s="6">
        <v>286</v>
      </c>
      <c r="N52" s="7">
        <v>1261</v>
      </c>
      <c r="O52" s="9">
        <f t="shared" si="32"/>
        <v>1547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12191</v>
      </c>
      <c r="W52" s="53">
        <f t="shared" si="8"/>
        <v>4074</v>
      </c>
      <c r="X52" s="54">
        <f t="shared" si="6"/>
        <v>16265</v>
      </c>
    </row>
    <row r="53" spans="2:24" ht="30" customHeight="1">
      <c r="B53" s="82"/>
      <c r="C53" s="19" t="s">
        <v>51</v>
      </c>
      <c r="D53" s="6">
        <v>10038</v>
      </c>
      <c r="E53" s="7">
        <v>0</v>
      </c>
      <c r="F53" s="8">
        <f t="shared" si="14"/>
        <v>10038</v>
      </c>
      <c r="G53" s="6">
        <v>509</v>
      </c>
      <c r="H53" s="7">
        <v>1737</v>
      </c>
      <c r="I53" s="8">
        <f t="shared" si="30"/>
        <v>2246</v>
      </c>
      <c r="J53" s="6">
        <v>916</v>
      </c>
      <c r="K53" s="7">
        <v>2111</v>
      </c>
      <c r="L53" s="8">
        <f t="shared" si="31"/>
        <v>3027</v>
      </c>
      <c r="M53" s="6">
        <v>55</v>
      </c>
      <c r="N53" s="7">
        <v>1731</v>
      </c>
      <c r="O53" s="9">
        <f t="shared" si="32"/>
        <v>1786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11518</v>
      </c>
      <c r="W53" s="53">
        <f t="shared" si="8"/>
        <v>5579</v>
      </c>
      <c r="X53" s="54">
        <f t="shared" si="6"/>
        <v>17097</v>
      </c>
    </row>
    <row r="54" spans="2:24" ht="30" customHeight="1">
      <c r="B54" s="82"/>
      <c r="C54" s="19" t="s">
        <v>52</v>
      </c>
      <c r="D54" s="6">
        <v>10852</v>
      </c>
      <c r="E54" s="7">
        <v>0</v>
      </c>
      <c r="F54" s="8">
        <f t="shared" si="14"/>
        <v>10852</v>
      </c>
      <c r="G54" s="6">
        <v>322</v>
      </c>
      <c r="H54" s="7">
        <v>1301</v>
      </c>
      <c r="I54" s="8">
        <f t="shared" si="30"/>
        <v>1623</v>
      </c>
      <c r="J54" s="6">
        <v>575</v>
      </c>
      <c r="K54" s="7">
        <v>109</v>
      </c>
      <c r="L54" s="8">
        <f t="shared" si="31"/>
        <v>684</v>
      </c>
      <c r="M54" s="6">
        <v>148</v>
      </c>
      <c r="N54" s="7">
        <v>1474</v>
      </c>
      <c r="O54" s="9">
        <f t="shared" si="32"/>
        <v>1622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11897</v>
      </c>
      <c r="W54" s="53">
        <f t="shared" si="8"/>
        <v>2884</v>
      </c>
      <c r="X54" s="54">
        <f t="shared" si="6"/>
        <v>14781</v>
      </c>
    </row>
    <row r="55" spans="2:24" ht="30" customHeight="1">
      <c r="B55" s="82"/>
      <c r="C55" s="19" t="s">
        <v>53</v>
      </c>
      <c r="D55" s="6">
        <v>13864</v>
      </c>
      <c r="E55" s="7">
        <v>0</v>
      </c>
      <c r="F55" s="8">
        <f t="shared" si="14"/>
        <v>13864</v>
      </c>
      <c r="G55" s="6">
        <v>2036</v>
      </c>
      <c r="H55" s="7">
        <v>505</v>
      </c>
      <c r="I55" s="8">
        <f t="shared" si="30"/>
        <v>2541</v>
      </c>
      <c r="J55" s="6">
        <v>0</v>
      </c>
      <c r="K55" s="7">
        <v>1173</v>
      </c>
      <c r="L55" s="8">
        <f t="shared" si="31"/>
        <v>1173</v>
      </c>
      <c r="M55" s="6">
        <v>160</v>
      </c>
      <c r="N55" s="7">
        <v>1563</v>
      </c>
      <c r="O55" s="9">
        <f t="shared" si="32"/>
        <v>1723</v>
      </c>
      <c r="P55" s="40">
        <v>3872</v>
      </c>
      <c r="Q55" s="37">
        <v>3258</v>
      </c>
      <c r="R55" s="8">
        <f t="shared" si="33"/>
        <v>7130</v>
      </c>
      <c r="S55" s="6">
        <v>0</v>
      </c>
      <c r="T55" s="7">
        <v>0</v>
      </c>
      <c r="U55" s="9">
        <f t="shared" si="34"/>
        <v>0</v>
      </c>
      <c r="V55" s="52">
        <f t="shared" si="7"/>
        <v>19932</v>
      </c>
      <c r="W55" s="53">
        <f t="shared" si="8"/>
        <v>6499</v>
      </c>
      <c r="X55" s="54">
        <f t="shared" si="6"/>
        <v>26431</v>
      </c>
    </row>
    <row r="56" spans="2:24" ht="30" customHeight="1">
      <c r="B56" s="82"/>
      <c r="C56" s="19" t="s">
        <v>54</v>
      </c>
      <c r="D56" s="6">
        <v>10996</v>
      </c>
      <c r="E56" s="7">
        <v>0</v>
      </c>
      <c r="F56" s="8">
        <f t="shared" si="14"/>
        <v>10996</v>
      </c>
      <c r="G56" s="6">
        <v>345</v>
      </c>
      <c r="H56" s="7">
        <v>687</v>
      </c>
      <c r="I56" s="8">
        <f t="shared" si="30"/>
        <v>1032</v>
      </c>
      <c r="J56" s="6">
        <v>1436</v>
      </c>
      <c r="K56" s="7">
        <v>41</v>
      </c>
      <c r="L56" s="8">
        <f t="shared" si="31"/>
        <v>1477</v>
      </c>
      <c r="M56" s="6">
        <v>131</v>
      </c>
      <c r="N56" s="7">
        <v>970</v>
      </c>
      <c r="O56" s="9">
        <f t="shared" si="32"/>
        <v>1101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12908</v>
      </c>
      <c r="W56" s="53">
        <f t="shared" si="8"/>
        <v>1698</v>
      </c>
      <c r="X56" s="54">
        <f t="shared" si="6"/>
        <v>14606</v>
      </c>
    </row>
    <row r="57" spans="2:24" ht="30" customHeight="1">
      <c r="B57" s="82"/>
      <c r="C57" s="19" t="s">
        <v>55</v>
      </c>
      <c r="D57" s="6">
        <v>18796</v>
      </c>
      <c r="E57" s="7">
        <v>0</v>
      </c>
      <c r="F57" s="8">
        <f t="shared" si="14"/>
        <v>18796</v>
      </c>
      <c r="G57" s="6">
        <v>810</v>
      </c>
      <c r="H57" s="7">
        <v>1384</v>
      </c>
      <c r="I57" s="8">
        <f t="shared" si="30"/>
        <v>2194</v>
      </c>
      <c r="J57" s="6">
        <v>1280</v>
      </c>
      <c r="K57" s="7">
        <v>8</v>
      </c>
      <c r="L57" s="8">
        <f t="shared" si="31"/>
        <v>1288</v>
      </c>
      <c r="M57" s="6">
        <v>180</v>
      </c>
      <c r="N57" s="7">
        <v>1368</v>
      </c>
      <c r="O57" s="9">
        <f t="shared" si="32"/>
        <v>1548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21066</v>
      </c>
      <c r="W57" s="53">
        <f t="shared" si="8"/>
        <v>2760</v>
      </c>
      <c r="X57" s="54">
        <f t="shared" si="6"/>
        <v>23826</v>
      </c>
    </row>
    <row r="58" spans="2:24" ht="30" customHeight="1">
      <c r="B58" s="82"/>
      <c r="C58" s="20" t="s">
        <v>56</v>
      </c>
      <c r="D58" s="10">
        <v>8413</v>
      </c>
      <c r="E58" s="11">
        <v>0</v>
      </c>
      <c r="F58" s="8">
        <f t="shared" si="14"/>
        <v>8413</v>
      </c>
      <c r="G58" s="10">
        <v>0</v>
      </c>
      <c r="H58" s="11">
        <v>393</v>
      </c>
      <c r="I58" s="12">
        <f t="shared" si="30"/>
        <v>393</v>
      </c>
      <c r="J58" s="10">
        <v>0</v>
      </c>
      <c r="K58" s="11">
        <v>667</v>
      </c>
      <c r="L58" s="12">
        <f t="shared" si="31"/>
        <v>667</v>
      </c>
      <c r="M58" s="10">
        <v>0</v>
      </c>
      <c r="N58" s="11">
        <v>3566</v>
      </c>
      <c r="O58" s="13">
        <f t="shared" si="32"/>
        <v>3566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8413</v>
      </c>
      <c r="W58" s="56">
        <f t="shared" si="8"/>
        <v>4626</v>
      </c>
      <c r="X58" s="57">
        <f t="shared" si="6"/>
        <v>13039</v>
      </c>
    </row>
    <row r="59" spans="2:24" ht="30" customHeight="1" thickBot="1">
      <c r="B59" s="83"/>
      <c r="C59" s="21" t="s">
        <v>28</v>
      </c>
      <c r="D59" s="14">
        <f>SUM(D51:D58)</f>
        <v>121141</v>
      </c>
      <c r="E59" s="15">
        <f>SUM(E51:E58)</f>
        <v>0</v>
      </c>
      <c r="F59" s="16">
        <f>SUM(D59:E59)</f>
        <v>121141</v>
      </c>
      <c r="G59" s="14">
        <f>SUM(G51:G58)</f>
        <v>11680</v>
      </c>
      <c r="H59" s="15">
        <f>SUM(H51:H58)</f>
        <v>15152</v>
      </c>
      <c r="I59" s="16">
        <f>SUM(G59:H59)</f>
        <v>26832</v>
      </c>
      <c r="J59" s="14">
        <f>SUM(J51:J58)</f>
        <v>4409</v>
      </c>
      <c r="K59" s="15">
        <f>SUM(K51:K58)</f>
        <v>10098</v>
      </c>
      <c r="L59" s="16">
        <f>SUM(J59:K59)</f>
        <v>14507</v>
      </c>
      <c r="M59" s="14">
        <f>SUM(M51:M58)</f>
        <v>1281</v>
      </c>
      <c r="N59" s="15">
        <f>SUM(N51:N58)</f>
        <v>16477</v>
      </c>
      <c r="O59" s="16">
        <f>SUM(M59:N59)</f>
        <v>17758</v>
      </c>
      <c r="P59" s="14">
        <f>SUM(P51:P58)</f>
        <v>3872</v>
      </c>
      <c r="Q59" s="15">
        <f>SUM(Q51:Q58)</f>
        <v>3258</v>
      </c>
      <c r="R59" s="16">
        <f>SUM(P59:Q59)</f>
        <v>7130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142383</v>
      </c>
      <c r="W59" s="59">
        <f t="shared" si="8"/>
        <v>44985</v>
      </c>
      <c r="X59" s="60">
        <f t="shared" si="6"/>
        <v>187368</v>
      </c>
    </row>
    <row r="60" spans="2:24" ht="36.75" customHeight="1" thickBot="1">
      <c r="B60" s="79" t="s">
        <v>9</v>
      </c>
      <c r="C60" s="80"/>
      <c r="D60" s="26">
        <f>SUM(D59,D50,D45,D39,D31,D25,D13,D6)</f>
        <v>945061</v>
      </c>
      <c r="E60" s="27">
        <f>SUM(E59,E50,E45,E39,E31,E25,E13,E6)</f>
        <v>854</v>
      </c>
      <c r="F60" s="28">
        <f>SUM(D60:E60)</f>
        <v>945915</v>
      </c>
      <c r="G60" s="26">
        <f>SUM(G59,G50,G45,G39,G31,G25,G13,G6)</f>
        <v>102312</v>
      </c>
      <c r="H60" s="27">
        <f>SUM(H59,H50,H45,H39,H31,H25,H13,H6)</f>
        <v>234989</v>
      </c>
      <c r="I60" s="28">
        <f>SUM(G60:H60)</f>
        <v>337301</v>
      </c>
      <c r="J60" s="26">
        <f>SUM(J59,J50,J45,J39,J31,J25,J13,J6)</f>
        <v>44823</v>
      </c>
      <c r="K60" s="27">
        <f>SUM(K59,K50,K45,K39,K31,K25,K13,K6)</f>
        <v>98255</v>
      </c>
      <c r="L60" s="28">
        <f>SUM(J60:K60)</f>
        <v>143078</v>
      </c>
      <c r="M60" s="26">
        <f>SUM(M59,M50,M45,M39,M31,M25,M13,M6)</f>
        <v>9329</v>
      </c>
      <c r="N60" s="27">
        <f>SUM(N59,N50,N45,N39,N31,N25,N13,N6)</f>
        <v>118571</v>
      </c>
      <c r="O60" s="28">
        <f>SUM(M60:N60)</f>
        <v>127900</v>
      </c>
      <c r="P60" s="26">
        <f>SUM(P59,P50,P45,P39,P31,P25,P13,P6)</f>
        <v>125526</v>
      </c>
      <c r="Q60" s="27">
        <f>SUM(Q59,Q50,Q45,Q39,Q31,Q25,Q13,Q6)</f>
        <v>56919</v>
      </c>
      <c r="R60" s="28">
        <f>SUM(P60:Q60)</f>
        <v>182445</v>
      </c>
      <c r="S60" s="26">
        <f>SUM(S59,S50,S45,S39,S31,S25,S13,S6)</f>
        <v>23435</v>
      </c>
      <c r="T60" s="27">
        <f>SUM(T59,T50,T45,T39,T31,T25,T13,T6)</f>
        <v>22966</v>
      </c>
      <c r="U60" s="29">
        <f>SUM(S60:T60)</f>
        <v>46401</v>
      </c>
      <c r="V60" s="43">
        <f>SUM(V59,V50,V45,V39,V31,V25,V13,V6)</f>
        <v>1250486</v>
      </c>
      <c r="W60" s="44">
        <f>SUM(W59,W50,W45,W39,W31,W25,W13,W6)</f>
        <v>532554</v>
      </c>
      <c r="X60" s="45">
        <f>SUM(V60:W60)</f>
        <v>1783040</v>
      </c>
    </row>
    <row r="62" ht="13.5">
      <c r="X62" s="61"/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2003-05-14T06:23:26Z</cp:lastPrinted>
  <dcterms:created xsi:type="dcterms:W3CDTF">2002-10-28T06:03:30Z</dcterms:created>
  <dcterms:modified xsi:type="dcterms:W3CDTF">2003-09-25T10:40:29Z</dcterms:modified>
  <cp:category/>
  <cp:version/>
  <cp:contentType/>
  <cp:contentStatus/>
</cp:coreProperties>
</file>