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20" windowWidth="10230" windowHeight="7935" tabRatio="616" activeTab="0"/>
  </bookViews>
  <sheets>
    <sheet name="date" sheetId="1" r:id="rId1"/>
    <sheet name="graph" sheetId="2" r:id="rId2"/>
  </sheets>
  <definedNames>
    <definedName name="__123Graph_A" hidden="1">'date'!$B$52:$B$111</definedName>
    <definedName name="__123Graph_B" hidden="1">'date'!$C$52:$C$111</definedName>
    <definedName name="__123Graph_C" hidden="1">'date'!$D$52:$D$111</definedName>
    <definedName name="__123Graph_D" hidden="1">'date'!$E$52:$E$111</definedName>
    <definedName name="__123Graph_E" hidden="1">'date'!$G$52:$G$111</definedName>
    <definedName name="__123Graph_F" hidden="1">'date'!#REF!</definedName>
    <definedName name="__123Graph_X" hidden="1">'date'!$A$52:$A$111</definedName>
    <definedName name="_Regression_Int" localSheetId="0" hidden="1">1</definedName>
    <definedName name="_xlnm.Print_Area" localSheetId="0">'date'!$A$1:$V$46</definedName>
    <definedName name="Print_Area_MI" localSheetId="0">'date'!$A$1:$V$44</definedName>
    <definedName name="更改">'date'!$A$100</definedName>
  </definedNames>
  <calcPr fullCalcOnLoad="1"/>
</workbook>
</file>

<file path=xl/sharedStrings.xml><?xml version="1.0" encoding="utf-8"?>
<sst xmlns="http://schemas.openxmlformats.org/spreadsheetml/2006/main" count="239" uniqueCount="215">
  <si>
    <t>単位</t>
  </si>
  <si>
    <t>$/t</t>
  </si>
  <si>
    <t>FOB</t>
  </si>
  <si>
    <t>CIF</t>
  </si>
  <si>
    <t>為替レート</t>
  </si>
  <si>
    <t>サウジ→→→輸入業者</t>
  </si>
  <si>
    <t>産ガス国→→→輸入業者</t>
  </si>
  <si>
    <t>卸売業者→→→小売業者</t>
  </si>
  <si>
    <t>卸売価格</t>
  </si>
  <si>
    <t>小売価格</t>
  </si>
  <si>
    <t>出所）</t>
  </si>
  <si>
    <t>円/t</t>
  </si>
  <si>
    <t>円/Kg</t>
  </si>
  <si>
    <t>円/$</t>
  </si>
  <si>
    <t>小売業者→→→最終消費者</t>
  </si>
  <si>
    <t>円/10m3</t>
  </si>
  <si>
    <t>（グラフ用データ）</t>
  </si>
  <si>
    <t>為替レート：石油連盟</t>
  </si>
  <si>
    <t>2011.2</t>
  </si>
  <si>
    <r>
      <rPr>
        <sz val="14"/>
        <rFont val="ＭＳ Ｐゴシック"/>
        <family val="3"/>
      </rPr>
      <t>計</t>
    </r>
  </si>
  <si>
    <t>P or B</t>
  </si>
  <si>
    <r>
      <rPr>
        <sz val="14"/>
        <rFont val="ＭＳ ゴシック"/>
        <family val="3"/>
      </rPr>
      <t>一般用</t>
    </r>
  </si>
  <si>
    <r>
      <rPr>
        <sz val="14"/>
        <rFont val="ＭＳ ゴシック"/>
        <family val="3"/>
      </rPr>
      <t>原料用</t>
    </r>
  </si>
  <si>
    <t>2012.1</t>
  </si>
  <si>
    <t>2012.2</t>
  </si>
  <si>
    <t>2011.3</t>
  </si>
  <si>
    <t>2011.4</t>
  </si>
  <si>
    <t>2011.5</t>
  </si>
  <si>
    <t>2011.6</t>
  </si>
  <si>
    <t>2011.7</t>
  </si>
  <si>
    <t>2011.8</t>
  </si>
  <si>
    <t>2011.9</t>
  </si>
  <si>
    <t>2011.10</t>
  </si>
  <si>
    <t>2011.11</t>
  </si>
  <si>
    <t>2011.12</t>
  </si>
  <si>
    <t>2012.3</t>
  </si>
  <si>
    <t>2012.4</t>
  </si>
  <si>
    <t>2012.5</t>
  </si>
  <si>
    <t>2012.6</t>
  </si>
  <si>
    <r>
      <t>CIF</t>
    </r>
    <r>
      <rPr>
        <sz val="14"/>
        <rFont val="ＭＳ Ｐゴシック"/>
        <family val="3"/>
      </rPr>
      <t>価格</t>
    </r>
  </si>
  <si>
    <t>2012.7</t>
  </si>
  <si>
    <t>2012.8</t>
  </si>
  <si>
    <t>2012.9</t>
  </si>
  <si>
    <t>2012.10</t>
  </si>
  <si>
    <t>2012.11</t>
  </si>
  <si>
    <t>2012.12</t>
  </si>
  <si>
    <t>2013.1</t>
  </si>
  <si>
    <t>2013.2</t>
  </si>
  <si>
    <t>2013.3</t>
  </si>
  <si>
    <t>2013.4</t>
  </si>
  <si>
    <t>2013.5</t>
  </si>
  <si>
    <t>2013.6</t>
  </si>
  <si>
    <t>2013.7</t>
  </si>
  <si>
    <t>2013.8</t>
  </si>
  <si>
    <t>2013.9</t>
  </si>
  <si>
    <t>2013.10</t>
  </si>
  <si>
    <t>2013.11</t>
  </si>
  <si>
    <t>2013.12</t>
  </si>
  <si>
    <t>2014.1</t>
  </si>
  <si>
    <t>2014.2</t>
  </si>
  <si>
    <t>2014.3</t>
  </si>
  <si>
    <t>2014.4</t>
  </si>
  <si>
    <t>2014.5</t>
  </si>
  <si>
    <t>2014.6</t>
  </si>
  <si>
    <t>2014.7</t>
  </si>
  <si>
    <t>2014.8</t>
  </si>
  <si>
    <t>2014.9</t>
  </si>
  <si>
    <t>2014.10</t>
  </si>
  <si>
    <t>2014.11</t>
  </si>
  <si>
    <t>2014.12</t>
  </si>
  <si>
    <t>2015.1</t>
  </si>
  <si>
    <t>2015.2</t>
  </si>
  <si>
    <t>2015.3</t>
  </si>
  <si>
    <t>2015.4</t>
  </si>
  <si>
    <t xml:space="preserve">卸売価格：日本経済新聞社「週間商品市況｣ </t>
  </si>
  <si>
    <t>小売価格(家庭用)：総務省統計局「小売物価統計」</t>
  </si>
  <si>
    <t>　　　　　プロパンガス(卸会社販売値、民生用50kg詰め)　ブタンガス(卸会社販売値、産業用大口需要家渡し)</t>
  </si>
  <si>
    <t>2015.5</t>
  </si>
  <si>
    <t>2015.6</t>
  </si>
  <si>
    <t>2015.7</t>
  </si>
  <si>
    <t>2015.8</t>
  </si>
  <si>
    <t>2015.9</t>
  </si>
  <si>
    <t>2015.10</t>
  </si>
  <si>
    <t>2015.11</t>
  </si>
  <si>
    <t>2016.1</t>
  </si>
  <si>
    <t>2015.12</t>
  </si>
  <si>
    <t>流通段階におけるLPガス価格推移</t>
  </si>
  <si>
    <t>2016.2</t>
  </si>
  <si>
    <t>2016.3</t>
  </si>
  <si>
    <t>2016.4</t>
  </si>
  <si>
    <t>2016.5</t>
  </si>
  <si>
    <t>2016.6</t>
  </si>
  <si>
    <t>2016.7</t>
  </si>
  <si>
    <t>2016.8</t>
  </si>
  <si>
    <t>2016.9</t>
  </si>
  <si>
    <t>2016.10</t>
  </si>
  <si>
    <t>2016.11</t>
  </si>
  <si>
    <t>2016.12</t>
  </si>
  <si>
    <t>2017.1</t>
  </si>
  <si>
    <t>2017.2</t>
  </si>
  <si>
    <t>2016年度</t>
  </si>
  <si>
    <t>2017.3</t>
  </si>
  <si>
    <t>2017.4</t>
  </si>
  <si>
    <t>FOB</t>
  </si>
  <si>
    <t>2017.5</t>
  </si>
  <si>
    <t>2017.6</t>
  </si>
  <si>
    <t>2017.7</t>
  </si>
  <si>
    <t>2017.8</t>
  </si>
  <si>
    <r>
      <t>FOB</t>
    </r>
    <r>
      <rPr>
        <sz val="14"/>
        <rFont val="ＭＳ ゴシック"/>
        <family val="3"/>
      </rPr>
      <t>価格：サウジアラビア</t>
    </r>
    <r>
      <rPr>
        <sz val="14"/>
        <rFont val="ＭＳ 明朝"/>
        <family val="1"/>
      </rPr>
      <t>CP</t>
    </r>
    <r>
      <rPr>
        <sz val="14"/>
        <rFont val="ＭＳ ゴシック"/>
        <family val="3"/>
      </rPr>
      <t>（</t>
    </r>
    <r>
      <rPr>
        <sz val="14"/>
        <rFont val="ＭＳ 明朝"/>
        <family val="1"/>
      </rPr>
      <t>Contract Price</t>
    </r>
    <r>
      <rPr>
        <sz val="14"/>
        <rFont val="ＭＳ ゴシック"/>
        <family val="3"/>
      </rPr>
      <t>）</t>
    </r>
  </si>
  <si>
    <r>
      <t>CIF</t>
    </r>
    <r>
      <rPr>
        <sz val="14"/>
        <rFont val="ＭＳ ゴシック"/>
        <family val="3"/>
      </rPr>
      <t>価格：財務省「貿易統計」</t>
    </r>
  </si>
  <si>
    <r>
      <rPr>
        <sz val="14"/>
        <rFont val="ＭＳ 明朝"/>
        <family val="1"/>
      </rPr>
      <t>家庭用</t>
    </r>
  </si>
  <si>
    <r>
      <rPr>
        <sz val="14"/>
        <rFont val="ＭＳ Ｐゴシック"/>
        <family val="3"/>
      </rPr>
      <t>前月</t>
    </r>
  </si>
  <si>
    <r>
      <rPr>
        <sz val="14"/>
        <rFont val="ＭＳ Ｐゴシック"/>
        <family val="3"/>
      </rPr>
      <t>最新月</t>
    </r>
  </si>
  <si>
    <r>
      <rPr>
        <sz val="14"/>
        <rFont val="Arial"/>
        <family val="2"/>
      </rPr>
      <t>FOB</t>
    </r>
    <r>
      <rPr>
        <sz val="14"/>
        <rFont val="ＭＳ 明朝"/>
        <family val="1"/>
      </rPr>
      <t>価格</t>
    </r>
  </si>
  <si>
    <r>
      <rPr>
        <sz val="14"/>
        <rFont val="ＭＳ ゴシック"/>
        <family val="3"/>
      </rPr>
      <t>家庭用</t>
    </r>
    <r>
      <rPr>
        <sz val="14"/>
        <rFont val="ＭＳ 明朝"/>
        <family val="1"/>
      </rPr>
      <t>(</t>
    </r>
    <r>
      <rPr>
        <sz val="14"/>
        <rFont val="ＭＳ ゴシック"/>
        <family val="3"/>
      </rPr>
      <t>東京</t>
    </r>
    <r>
      <rPr>
        <sz val="14"/>
        <rFont val="ＭＳ 明朝"/>
        <family val="1"/>
      </rPr>
      <t>)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</si>
  <si>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</si>
  <si>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</si>
  <si>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p</t>
    </r>
  </si>
  <si>
    <r>
      <rPr>
        <sz val="14"/>
        <rFont val="ＭＳ 明朝"/>
        <family val="1"/>
      </rPr>
      <t>卸売価格</t>
    </r>
    <r>
      <rPr>
        <sz val="14"/>
        <rFont val="ＭＳ 明朝"/>
        <family val="1"/>
      </rPr>
      <t>b</t>
    </r>
  </si>
  <si>
    <t>2017.9</t>
  </si>
  <si>
    <t>2017.10</t>
  </si>
  <si>
    <t>2017.11</t>
  </si>
  <si>
    <t>2017.12</t>
  </si>
  <si>
    <t>2018.1</t>
  </si>
  <si>
    <t>2018.2</t>
  </si>
  <si>
    <t>2018.3</t>
  </si>
  <si>
    <t>2018.4</t>
  </si>
  <si>
    <t>2018.5</t>
  </si>
  <si>
    <t>2018.6</t>
  </si>
  <si>
    <t>2018.7</t>
  </si>
  <si>
    <t>2018.8</t>
  </si>
  <si>
    <t>2018.9</t>
  </si>
  <si>
    <t>2018.10</t>
  </si>
  <si>
    <t>2018.11</t>
  </si>
  <si>
    <t>2018.12</t>
  </si>
  <si>
    <t>ﾌﾟﾛﾊﾟﾝ</t>
  </si>
  <si>
    <t>ブタン</t>
  </si>
  <si>
    <t>2019.1</t>
  </si>
  <si>
    <t>2019.2</t>
  </si>
  <si>
    <t>2019.3</t>
  </si>
  <si>
    <r>
      <t>2017</t>
    </r>
    <r>
      <rPr>
        <sz val="14"/>
        <color indexed="12"/>
        <rFont val="ＭＳ Ｐゴシック"/>
        <family val="3"/>
      </rPr>
      <t>年度</t>
    </r>
  </si>
  <si>
    <t>2019.4</t>
  </si>
  <si>
    <r>
      <t>2018</t>
    </r>
    <r>
      <rPr>
        <sz val="14"/>
        <color indexed="12"/>
        <rFont val="ＭＳ Ｐゴシック"/>
        <family val="3"/>
      </rPr>
      <t>年度</t>
    </r>
  </si>
  <si>
    <t>2019.5</t>
  </si>
  <si>
    <t>2019.6</t>
  </si>
  <si>
    <t>2019.7</t>
  </si>
  <si>
    <t>2019.8</t>
  </si>
  <si>
    <t>2019.9</t>
  </si>
  <si>
    <t>2019.10</t>
  </si>
  <si>
    <t>2019.11</t>
  </si>
  <si>
    <t>2019.12</t>
  </si>
  <si>
    <t>2020.1</t>
  </si>
  <si>
    <t>2020.2</t>
  </si>
  <si>
    <t>2020.3</t>
  </si>
  <si>
    <t>2020.4</t>
  </si>
  <si>
    <t>2020.5</t>
  </si>
  <si>
    <t>2017年</t>
  </si>
  <si>
    <t>2018年</t>
  </si>
  <si>
    <r>
      <t>2019</t>
    </r>
    <r>
      <rPr>
        <sz val="14"/>
        <color indexed="12"/>
        <rFont val="ＭＳ Ｐゴシック"/>
        <family val="3"/>
      </rPr>
      <t>年</t>
    </r>
  </si>
  <si>
    <t>2020.6</t>
  </si>
  <si>
    <t>2020.7</t>
  </si>
  <si>
    <t>2020.8</t>
  </si>
  <si>
    <t>2020.9</t>
  </si>
  <si>
    <t>2020.10</t>
  </si>
  <si>
    <t>2020.11</t>
  </si>
  <si>
    <t>2020.12</t>
  </si>
  <si>
    <t>2021.1</t>
  </si>
  <si>
    <t>2021.2</t>
  </si>
  <si>
    <r>
      <t>6</t>
    </r>
    <r>
      <rPr>
        <sz val="14"/>
        <color indexed="12"/>
        <rFont val="ＭＳ Ｐゴシック"/>
        <family val="3"/>
      </rPr>
      <t>月</t>
    </r>
  </si>
  <si>
    <t>2021.3</t>
  </si>
  <si>
    <t>2021.4</t>
  </si>
  <si>
    <r>
      <t>7</t>
    </r>
    <r>
      <rPr>
        <sz val="14"/>
        <color indexed="12"/>
        <rFont val="ＭＳ Ｐゴシック"/>
        <family val="3"/>
      </rPr>
      <t>月</t>
    </r>
  </si>
  <si>
    <t>2021.5</t>
  </si>
  <si>
    <r>
      <t>8</t>
    </r>
    <r>
      <rPr>
        <sz val="14"/>
        <color indexed="12"/>
        <rFont val="ＭＳ Ｐゴシック"/>
        <family val="3"/>
      </rPr>
      <t>月</t>
    </r>
  </si>
  <si>
    <t>2021.6</t>
  </si>
  <si>
    <r>
      <t>9</t>
    </r>
    <r>
      <rPr>
        <sz val="14"/>
        <color indexed="12"/>
        <rFont val="ＭＳ Ｐゴシック"/>
        <family val="3"/>
      </rPr>
      <t>月</t>
    </r>
  </si>
  <si>
    <t>2021.7</t>
  </si>
  <si>
    <t>10月</t>
  </si>
  <si>
    <t>2021.8</t>
  </si>
  <si>
    <t>11月</t>
  </si>
  <si>
    <t>2021.9</t>
  </si>
  <si>
    <t>12月</t>
  </si>
  <si>
    <t>2021.10</t>
  </si>
  <si>
    <r>
      <t>2019</t>
    </r>
    <r>
      <rPr>
        <sz val="14"/>
        <color indexed="12"/>
        <rFont val="ＭＳ Ｐゴシック"/>
        <family val="3"/>
      </rPr>
      <t>年度</t>
    </r>
  </si>
  <si>
    <t>2021.11</t>
  </si>
  <si>
    <t>2月</t>
  </si>
  <si>
    <t>2021.12</t>
  </si>
  <si>
    <t>3月</t>
  </si>
  <si>
    <t>　</t>
  </si>
  <si>
    <t>2022.1</t>
  </si>
  <si>
    <t>4月</t>
  </si>
  <si>
    <t>2022.2</t>
  </si>
  <si>
    <r>
      <t>2020</t>
    </r>
    <r>
      <rPr>
        <sz val="14"/>
        <color indexed="12"/>
        <rFont val="ＭＳ Ｐゴシック"/>
        <family val="3"/>
      </rPr>
      <t>年</t>
    </r>
  </si>
  <si>
    <t>5月</t>
  </si>
  <si>
    <t>2022.3</t>
  </si>
  <si>
    <t>6月</t>
  </si>
  <si>
    <t>2022.4</t>
  </si>
  <si>
    <t>7月</t>
  </si>
  <si>
    <t>2022.5</t>
  </si>
  <si>
    <t>8月</t>
  </si>
  <si>
    <t>2022.6</t>
  </si>
  <si>
    <t>9月</t>
  </si>
  <si>
    <t>2022.7</t>
  </si>
  <si>
    <t>2022.8</t>
  </si>
  <si>
    <r>
      <t>2020</t>
    </r>
    <r>
      <rPr>
        <sz val="14"/>
        <color indexed="12"/>
        <rFont val="ＭＳ Ｐゴシック"/>
        <family val="3"/>
      </rPr>
      <t>年度</t>
    </r>
  </si>
  <si>
    <r>
      <t>2021</t>
    </r>
    <r>
      <rPr>
        <sz val="14"/>
        <color indexed="12"/>
        <rFont val="ＭＳ Ｐゴシック"/>
        <family val="3"/>
      </rPr>
      <t>年</t>
    </r>
  </si>
  <si>
    <t>2022.9</t>
  </si>
  <si>
    <t>2022.10</t>
  </si>
  <si>
    <t>2022.11</t>
  </si>
  <si>
    <t>※本表の範囲内(2021年4月～2022年4月)において、円ベースの家庭用(東京)小売価格に変動はございません。</t>
  </si>
  <si>
    <t>2022.12</t>
  </si>
  <si>
    <t>2023.1</t>
  </si>
  <si>
    <t xml:space="preserve"> </t>
  </si>
  <si>
    <t>2023.2</t>
  </si>
  <si>
    <t>2023.3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</si>
</sst>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.0"/>
    <numFmt numFmtId="178" formatCode="#,##0.0;\-#,##0.0"/>
    <numFmt numFmtId="179" formatCode="0.0_);[Red]\(0.0\)"/>
    <numFmt numFmtId="180" formatCode="0.00000"/>
    <numFmt numFmtId="181" formatCode="0.000000"/>
    <numFmt numFmtId="182" formatCode="0.0000"/>
    <numFmt numFmtId="183" formatCode="0.000"/>
    <numFmt numFmtId="184" formatCode="#,##0.0;[Red]\-#,##0.0"/>
    <numFmt numFmtId="185" formatCode="yyyy/m/d\ "/>
    <numFmt numFmtId="186" formatCode="yyyy&quot;年&quot;m&quot;月&quot;d&quot;日&quot;;@"/>
    <numFmt numFmtId="187" formatCode="&quot;平&quot;&quot;成&quot;&quot;“&quot;yy&quot;年&quot;m&quot;月&quot;d&quot;日&quot;;@"/>
    <numFmt numFmtId="188" formatCode="&quot;平&quot;&quot;成&quot;&quot;“&quot;yy&quot;年&quot;m&quot;月&quot;d&quot;日&quot;;"/>
    <numFmt numFmtId="189" formatCode="&quot;yy&quot;&quot;年&quot;&quot;m&quot;&quot;月&quot;&quot;d&quot;"/>
    <numFmt numFmtId="190" formatCode="[$-411]ge\.m\.d;@"/>
    <numFmt numFmtId="191" formatCode="0_ "/>
    <numFmt numFmtId="192" formatCode="0_);[Red]\(0\)"/>
    <numFmt numFmtId="193" formatCode="0.00_ "/>
    <numFmt numFmtId="194" formatCode="0.0_ "/>
    <numFmt numFmtId="195" formatCode="\ ###,###,##0;&quot;-&quot;###,###,##0"/>
    <numFmt numFmtId="196" formatCode="#,##0.000;[Red]\-#,##0.000"/>
    <numFmt numFmtId="197" formatCode="[$]ggge&quot;年&quot;m&quot;月&quot;d&quot;日&quot;;@"/>
    <numFmt numFmtId="198" formatCode="[$-411]gge&quot;年&quot;m&quot;月&quot;d&quot;日&quot;;@"/>
    <numFmt numFmtId="199" formatCode="[$]gge&quot;年&quot;m&quot;月&quot;d&quot;日&quot;;@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]ggge&quot;年&quot;m&quot;月&quot;d&quot;日&quot;;@"/>
    <numFmt numFmtId="205" formatCode="[$]gge&quot;年&quot;m&quot;月&quot;d&quot;日&quot;;@"/>
  </numFmts>
  <fonts count="7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4"/>
      <name val="ＭＳ Ｐゴシック"/>
      <family val="3"/>
    </font>
    <font>
      <sz val="14"/>
      <name val="Arial"/>
      <family val="2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indexed="8"/>
      <name val="Arial"/>
      <family val="2"/>
    </font>
    <font>
      <b/>
      <sz val="22"/>
      <name val="Meiryo UI"/>
      <family val="3"/>
    </font>
    <font>
      <sz val="13"/>
      <name val="ＭＳ Ｐゴシック"/>
      <family val="3"/>
    </font>
    <font>
      <sz val="12"/>
      <name val="ＭＳ ゴシック"/>
      <family val="3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4"/>
      <color indexed="12"/>
      <name val="ＭＳ 明朝"/>
      <family val="1"/>
    </font>
    <font>
      <sz val="16"/>
      <name val="ＭＳ ゴシック"/>
      <family val="3"/>
    </font>
    <font>
      <sz val="16"/>
      <name val="Times New Roman"/>
      <family val="1"/>
    </font>
    <font>
      <sz val="14"/>
      <color indexed="12"/>
      <name val="ＭＳ ゴシック"/>
      <family val="3"/>
    </font>
    <font>
      <sz val="11"/>
      <name val="Arial"/>
      <family val="2"/>
    </font>
    <font>
      <sz val="14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sz val="12"/>
      <color indexed="10"/>
      <name val="Arial"/>
      <family val="2"/>
    </font>
    <font>
      <sz val="14"/>
      <color indexed="8"/>
      <name val="ＭＳ 明朝"/>
      <family val="1"/>
    </font>
    <font>
      <sz val="12"/>
      <color indexed="10"/>
      <name val="Meiryo UI"/>
      <family val="3"/>
    </font>
    <font>
      <sz val="11.25"/>
      <color indexed="8"/>
      <name val="ＭＳ Ｐゴシック"/>
      <family val="3"/>
    </font>
    <font>
      <b/>
      <sz val="18"/>
      <color indexed="8"/>
      <name val="HGｺﾞｼｯｸE"/>
      <family val="3"/>
    </font>
    <font>
      <b/>
      <sz val="18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2"/>
      <color theme="1"/>
      <name val="ＭＳ Ｐゴシック"/>
      <family val="3"/>
    </font>
    <font>
      <sz val="12"/>
      <color rgb="FFFF0000"/>
      <name val="Arial"/>
      <family val="2"/>
    </font>
    <font>
      <sz val="14"/>
      <color theme="1"/>
      <name val="ＭＳ 明朝"/>
      <family val="1"/>
    </font>
    <font>
      <sz val="14"/>
      <color rgb="FF0000FF"/>
      <name val="Arial"/>
      <family val="2"/>
    </font>
    <font>
      <sz val="12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medium"/>
    </border>
    <border>
      <left style="double"/>
      <right style="medium"/>
      <top style="hair"/>
      <bottom style="medium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double"/>
      <right style="medium"/>
      <top style="hair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2" fillId="31" borderId="4" applyNumberFormat="0" applyAlignment="0" applyProtection="0"/>
    <xf numFmtId="0" fontId="4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184" fontId="64" fillId="33" borderId="10" xfId="51" applyNumberFormat="1" applyFont="1" applyFill="1" applyBorder="1" applyAlignment="1" applyProtection="1">
      <alignment vertical="center"/>
      <protection locked="0"/>
    </xf>
    <xf numFmtId="184" fontId="64" fillId="33" borderId="11" xfId="51" applyNumberFormat="1" applyFont="1" applyFill="1" applyBorder="1" applyAlignment="1" applyProtection="1">
      <alignment vertical="center"/>
      <protection locked="0"/>
    </xf>
    <xf numFmtId="37" fontId="65" fillId="33" borderId="11" xfId="0" applyNumberFormat="1" applyFont="1" applyFill="1" applyBorder="1" applyAlignment="1" applyProtection="1">
      <alignment vertical="center"/>
      <protection locked="0"/>
    </xf>
    <xf numFmtId="184" fontId="64" fillId="33" borderId="12" xfId="51" applyNumberFormat="1" applyFont="1" applyFill="1" applyBorder="1" applyAlignment="1" applyProtection="1">
      <alignment vertical="center"/>
      <protection locked="0"/>
    </xf>
    <xf numFmtId="37" fontId="65" fillId="33" borderId="13" xfId="0" applyNumberFormat="1" applyFont="1" applyFill="1" applyBorder="1" applyAlignment="1" applyProtection="1">
      <alignment vertical="center"/>
      <protection locked="0"/>
    </xf>
    <xf numFmtId="177" fontId="64" fillId="33" borderId="14" xfId="0" applyNumberFormat="1" applyFont="1" applyFill="1" applyBorder="1" applyAlignment="1" applyProtection="1">
      <alignment vertical="center"/>
      <protection locked="0"/>
    </xf>
    <xf numFmtId="177" fontId="64" fillId="33" borderId="15" xfId="0" applyNumberFormat="1" applyFont="1" applyFill="1" applyBorder="1" applyAlignment="1" applyProtection="1">
      <alignment vertical="center"/>
      <protection locked="0"/>
    </xf>
    <xf numFmtId="178" fontId="15" fillId="33" borderId="12" xfId="0" applyNumberFormat="1" applyFont="1" applyFill="1" applyBorder="1" applyAlignment="1" applyProtection="1">
      <alignment vertical="center"/>
      <protection locked="0"/>
    </xf>
    <xf numFmtId="37" fontId="16" fillId="33" borderId="16" xfId="0" applyNumberFormat="1" applyFont="1" applyFill="1" applyBorder="1" applyAlignment="1" applyProtection="1">
      <alignment vertical="center"/>
      <protection locked="0"/>
    </xf>
    <xf numFmtId="2" fontId="15" fillId="33" borderId="17" xfId="0" applyNumberFormat="1" applyFont="1" applyFill="1" applyBorder="1" applyAlignment="1" applyProtection="1">
      <alignment vertical="center"/>
      <protection locked="0"/>
    </xf>
    <xf numFmtId="37" fontId="66" fillId="0" borderId="18" xfId="0" applyNumberFormat="1" applyFont="1" applyFill="1" applyBorder="1" applyAlignment="1" applyProtection="1">
      <alignment vertical="center"/>
      <protection locked="0"/>
    </xf>
    <xf numFmtId="37" fontId="66" fillId="0" borderId="19" xfId="0" applyNumberFormat="1" applyFont="1" applyFill="1" applyBorder="1" applyAlignment="1" applyProtection="1">
      <alignment vertical="center"/>
      <protection locked="0"/>
    </xf>
    <xf numFmtId="2" fontId="64" fillId="0" borderId="20" xfId="0" applyNumberFormat="1" applyFont="1" applyFill="1" applyBorder="1" applyAlignment="1" applyProtection="1">
      <alignment vertical="center"/>
      <protection locked="0"/>
    </xf>
    <xf numFmtId="38" fontId="64" fillId="0" borderId="10" xfId="51" applyFont="1" applyFill="1" applyBorder="1" applyAlignment="1" applyProtection="1">
      <alignment vertical="center"/>
      <protection locked="0"/>
    </xf>
    <xf numFmtId="38" fontId="64" fillId="0" borderId="11" xfId="5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4" fontId="67" fillId="0" borderId="0" xfId="0" applyNumberFormat="1" applyFont="1" applyFill="1" applyAlignment="1">
      <alignment horizontal="right" shrinkToFit="1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177" fontId="64" fillId="0" borderId="31" xfId="0" applyNumberFormat="1" applyFont="1" applyFill="1" applyBorder="1" applyAlignment="1" applyProtection="1">
      <alignment vertical="center"/>
      <protection locked="0"/>
    </xf>
    <xf numFmtId="177" fontId="64" fillId="0" borderId="18" xfId="0" applyNumberFormat="1" applyFont="1" applyFill="1" applyBorder="1" applyAlignment="1" applyProtection="1">
      <alignment vertical="center"/>
      <protection locked="0"/>
    </xf>
    <xf numFmtId="37" fontId="65" fillId="0" borderId="19" xfId="0" applyNumberFormat="1" applyFont="1" applyFill="1" applyBorder="1" applyAlignment="1" applyProtection="1">
      <alignment vertical="center"/>
      <protection locked="0"/>
    </xf>
    <xf numFmtId="37" fontId="16" fillId="0" borderId="32" xfId="0" applyNumberFormat="1" applyFont="1" applyFill="1" applyBorder="1" applyAlignment="1" applyProtection="1">
      <alignment vertical="center"/>
      <protection locked="0"/>
    </xf>
    <xf numFmtId="177" fontId="64" fillId="0" borderId="33" xfId="0" applyNumberFormat="1" applyFont="1" applyFill="1" applyBorder="1" applyAlignment="1" applyProtection="1">
      <alignment vertical="center"/>
      <protection locked="0"/>
    </xf>
    <xf numFmtId="37" fontId="65" fillId="0" borderId="34" xfId="0" applyNumberFormat="1" applyFont="1" applyFill="1" applyBorder="1" applyAlignment="1" applyProtection="1">
      <alignment vertical="center"/>
      <protection locked="0"/>
    </xf>
    <xf numFmtId="184" fontId="64" fillId="0" borderId="18" xfId="51" applyNumberFormat="1" applyFont="1" applyFill="1" applyBorder="1" applyAlignment="1" applyProtection="1">
      <alignment vertical="center"/>
      <protection locked="0"/>
    </xf>
    <xf numFmtId="37" fontId="65" fillId="0" borderId="35" xfId="0" applyNumberFormat="1" applyFont="1" applyFill="1" applyBorder="1" applyAlignment="1" applyProtection="1">
      <alignment vertical="center"/>
      <protection locked="0"/>
    </xf>
    <xf numFmtId="37" fontId="16" fillId="0" borderId="18" xfId="0" applyNumberFormat="1" applyFont="1" applyFill="1" applyBorder="1" applyAlignment="1" applyProtection="1">
      <alignment vertical="center"/>
      <protection locked="0"/>
    </xf>
    <xf numFmtId="177" fontId="15" fillId="0" borderId="36" xfId="0" applyNumberFormat="1" applyFont="1" applyFill="1" applyBorder="1" applyAlignment="1" applyProtection="1">
      <alignment vertical="center"/>
      <protection locked="0"/>
    </xf>
    <xf numFmtId="177" fontId="15" fillId="0" borderId="37" xfId="0" applyNumberFormat="1" applyFont="1" applyFill="1" applyBorder="1" applyAlignment="1" applyProtection="1">
      <alignment vertical="center"/>
      <protection locked="0"/>
    </xf>
    <xf numFmtId="178" fontId="15" fillId="0" borderId="31" xfId="0" applyNumberFormat="1" applyFont="1" applyFill="1" applyBorder="1" applyAlignment="1" applyProtection="1">
      <alignment vertical="center"/>
      <protection locked="0"/>
    </xf>
    <xf numFmtId="37" fontId="65" fillId="0" borderId="38" xfId="0" applyNumberFormat="1" applyFont="1" applyFill="1" applyBorder="1" applyAlignment="1" applyProtection="1">
      <alignment vertical="center"/>
      <protection locked="0"/>
    </xf>
    <xf numFmtId="38" fontId="15" fillId="0" borderId="37" xfId="51" applyFont="1" applyFill="1" applyBorder="1" applyAlignment="1" applyProtection="1">
      <alignment vertical="center"/>
      <protection locked="0"/>
    </xf>
    <xf numFmtId="0" fontId="14" fillId="0" borderId="39" xfId="0" applyFont="1" applyFill="1" applyBorder="1" applyAlignment="1" applyProtection="1">
      <alignment horizontal="right" vertical="center"/>
      <protection locked="0"/>
    </xf>
    <xf numFmtId="37" fontId="16" fillId="0" borderId="40" xfId="0" applyNumberFormat="1" applyFont="1" applyFill="1" applyBorder="1" applyAlignment="1" applyProtection="1">
      <alignment vertical="center"/>
      <protection locked="0"/>
    </xf>
    <xf numFmtId="37" fontId="16" fillId="0" borderId="41" xfId="0" applyNumberFormat="1" applyFont="1" applyFill="1" applyBorder="1" applyAlignment="1" applyProtection="1">
      <alignment vertical="center"/>
      <protection locked="0"/>
    </xf>
    <xf numFmtId="37" fontId="16" fillId="0" borderId="0" xfId="0" applyNumberFormat="1" applyFont="1" applyFill="1" applyAlignment="1" applyProtection="1">
      <alignment vertical="center"/>
      <protection locked="0"/>
    </xf>
    <xf numFmtId="37" fontId="16" fillId="0" borderId="42" xfId="0" applyNumberFormat="1" applyFont="1" applyFill="1" applyBorder="1" applyAlignment="1">
      <alignment vertical="center"/>
    </xf>
    <xf numFmtId="37" fontId="16" fillId="0" borderId="43" xfId="0" applyNumberFormat="1" applyFont="1" applyFill="1" applyBorder="1" applyAlignment="1">
      <alignment vertical="center"/>
    </xf>
    <xf numFmtId="184" fontId="64" fillId="0" borderId="44" xfId="51" applyNumberFormat="1" applyFont="1" applyFill="1" applyBorder="1" applyAlignment="1" applyProtection="1">
      <alignment vertical="center"/>
      <protection locked="0"/>
    </xf>
    <xf numFmtId="184" fontId="64" fillId="0" borderId="45" xfId="51" applyNumberFormat="1" applyFont="1" applyFill="1" applyBorder="1" applyAlignment="1" applyProtection="1">
      <alignment vertical="center"/>
      <protection locked="0"/>
    </xf>
    <xf numFmtId="2" fontId="15" fillId="0" borderId="46" xfId="0" applyNumberFormat="1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 applyProtection="1">
      <alignment horizontal="right" vertical="center"/>
      <protection locked="0"/>
    </xf>
    <xf numFmtId="37" fontId="16" fillId="0" borderId="19" xfId="0" applyNumberFormat="1" applyFont="1" applyFill="1" applyBorder="1" applyAlignment="1" applyProtection="1">
      <alignment vertical="center"/>
      <protection locked="0"/>
    </xf>
    <xf numFmtId="37" fontId="16" fillId="0" borderId="47" xfId="0" applyNumberFormat="1" applyFont="1" applyFill="1" applyBorder="1" applyAlignment="1" applyProtection="1">
      <alignment vertical="center"/>
      <protection locked="0"/>
    </xf>
    <xf numFmtId="37" fontId="16" fillId="0" borderId="36" xfId="0" applyNumberFormat="1" applyFont="1" applyFill="1" applyBorder="1" applyAlignment="1">
      <alignment vertical="center"/>
    </xf>
    <xf numFmtId="37" fontId="16" fillId="0" borderId="37" xfId="0" applyNumberFormat="1" applyFont="1" applyFill="1" applyBorder="1" applyAlignment="1">
      <alignment vertical="center"/>
    </xf>
    <xf numFmtId="184" fontId="64" fillId="0" borderId="48" xfId="51" applyNumberFormat="1" applyFont="1" applyFill="1" applyBorder="1" applyAlignment="1" applyProtection="1">
      <alignment vertical="center"/>
      <protection locked="0"/>
    </xf>
    <xf numFmtId="177" fontId="15" fillId="0" borderId="32" xfId="0" applyNumberFormat="1" applyFont="1" applyFill="1" applyBorder="1" applyAlignment="1" applyProtection="1">
      <alignment vertical="center"/>
      <protection locked="0"/>
    </xf>
    <xf numFmtId="37" fontId="16" fillId="0" borderId="49" xfId="0" applyNumberFormat="1" applyFont="1" applyFill="1" applyBorder="1" applyAlignment="1" applyProtection="1">
      <alignment vertical="center"/>
      <protection locked="0"/>
    </xf>
    <xf numFmtId="2" fontId="15" fillId="0" borderId="20" xfId="0" applyNumberFormat="1" applyFont="1" applyFill="1" applyBorder="1" applyAlignment="1" applyProtection="1">
      <alignment vertical="center"/>
      <protection locked="0"/>
    </xf>
    <xf numFmtId="2" fontId="17" fillId="0" borderId="0" xfId="0" applyNumberFormat="1" applyFont="1" applyFill="1" applyAlignment="1" applyProtection="1">
      <alignment vertical="center"/>
      <protection locked="0"/>
    </xf>
    <xf numFmtId="184" fontId="64" fillId="0" borderId="50" xfId="51" applyNumberFormat="1" applyFont="1" applyFill="1" applyBorder="1" applyAlignment="1" applyProtection="1">
      <alignment vertical="center"/>
      <protection locked="0"/>
    </xf>
    <xf numFmtId="177" fontId="64" fillId="0" borderId="50" xfId="0" applyNumberFormat="1" applyFont="1" applyFill="1" applyBorder="1" applyAlignment="1" applyProtection="1">
      <alignment vertical="center"/>
      <protection locked="0"/>
    </xf>
    <xf numFmtId="184" fontId="64" fillId="0" borderId="39" xfId="51" applyNumberFormat="1" applyFont="1" applyFill="1" applyBorder="1" applyAlignment="1" applyProtection="1">
      <alignment vertical="center"/>
      <protection locked="0"/>
    </xf>
    <xf numFmtId="184" fontId="64" fillId="0" borderId="40" xfId="51" applyNumberFormat="1" applyFont="1" applyFill="1" applyBorder="1" applyAlignment="1" applyProtection="1">
      <alignment vertical="center"/>
      <protection locked="0"/>
    </xf>
    <xf numFmtId="37" fontId="65" fillId="0" borderId="18" xfId="0" applyNumberFormat="1" applyFont="1" applyFill="1" applyBorder="1" applyAlignment="1" applyProtection="1">
      <alignment vertical="center"/>
      <protection locked="0"/>
    </xf>
    <xf numFmtId="177" fontId="64" fillId="0" borderId="19" xfId="0" applyNumberFormat="1" applyFont="1" applyFill="1" applyBorder="1" applyAlignment="1" applyProtection="1">
      <alignment vertical="center"/>
      <protection locked="0"/>
    </xf>
    <xf numFmtId="177" fontId="64" fillId="0" borderId="37" xfId="0" applyNumberFormat="1" applyFont="1" applyFill="1" applyBorder="1" applyAlignment="1" applyProtection="1">
      <alignment vertical="center"/>
      <protection locked="0"/>
    </xf>
    <xf numFmtId="37" fontId="16" fillId="0" borderId="38" xfId="0" applyNumberFormat="1" applyFont="1" applyFill="1" applyBorder="1" applyAlignment="1" applyProtection="1">
      <alignment vertical="center"/>
      <protection locked="0"/>
    </xf>
    <xf numFmtId="37" fontId="64" fillId="0" borderId="51" xfId="0" applyNumberFormat="1" applyFont="1" applyFill="1" applyBorder="1" applyAlignment="1" applyProtection="1">
      <alignment vertical="center"/>
      <protection locked="0"/>
    </xf>
    <xf numFmtId="0" fontId="14" fillId="0" borderId="12" xfId="0" applyFont="1" applyFill="1" applyBorder="1" applyAlignment="1" applyProtection="1">
      <alignment horizontal="right" vertical="center"/>
      <protection locked="0"/>
    </xf>
    <xf numFmtId="184" fontId="64" fillId="0" borderId="11" xfId="51" applyNumberFormat="1" applyFont="1" applyFill="1" applyBorder="1" applyAlignment="1" applyProtection="1">
      <alignment vertical="center"/>
      <protection locked="0"/>
    </xf>
    <xf numFmtId="37" fontId="65" fillId="0" borderId="14" xfId="0" applyNumberFormat="1" applyFont="1" applyFill="1" applyBorder="1" applyAlignment="1" applyProtection="1">
      <alignment vertical="center"/>
      <protection locked="0"/>
    </xf>
    <xf numFmtId="37" fontId="16" fillId="0" borderId="52" xfId="0" applyNumberFormat="1" applyFont="1" applyFill="1" applyBorder="1" applyAlignment="1" applyProtection="1">
      <alignment vertical="center"/>
      <protection locked="0"/>
    </xf>
    <xf numFmtId="177" fontId="64" fillId="0" borderId="10" xfId="0" applyNumberFormat="1" applyFont="1" applyFill="1" applyBorder="1" applyAlignment="1" applyProtection="1">
      <alignment vertical="center"/>
      <protection locked="0"/>
    </xf>
    <xf numFmtId="184" fontId="64" fillId="0" borderId="31" xfId="51" applyNumberFormat="1" applyFont="1" applyFill="1" applyBorder="1" applyAlignment="1" applyProtection="1">
      <alignment vertical="center"/>
      <protection locked="0"/>
    </xf>
    <xf numFmtId="177" fontId="15" fillId="0" borderId="39" xfId="0" applyNumberFormat="1" applyFont="1" applyFill="1" applyBorder="1" applyAlignment="1" applyProtection="1">
      <alignment vertical="center"/>
      <protection locked="0"/>
    </xf>
    <xf numFmtId="177" fontId="15" fillId="0" borderId="40" xfId="0" applyNumberFormat="1" applyFont="1" applyFill="1" applyBorder="1" applyAlignment="1" applyProtection="1">
      <alignment vertical="center"/>
      <protection locked="0"/>
    </xf>
    <xf numFmtId="177" fontId="15" fillId="0" borderId="53" xfId="0" applyNumberFormat="1" applyFont="1" applyFill="1" applyBorder="1" applyAlignment="1" applyProtection="1">
      <alignment vertical="center"/>
      <protection locked="0"/>
    </xf>
    <xf numFmtId="37" fontId="65" fillId="0" borderId="54" xfId="0" applyNumberFormat="1" applyFont="1" applyFill="1" applyBorder="1" applyAlignment="1" applyProtection="1">
      <alignment vertical="center"/>
      <protection locked="0"/>
    </xf>
    <xf numFmtId="37" fontId="65" fillId="0" borderId="55" xfId="0" applyNumberFormat="1" applyFont="1" applyFill="1" applyBorder="1" applyAlignment="1" applyProtection="1">
      <alignment vertical="center"/>
      <protection locked="0"/>
    </xf>
    <xf numFmtId="37" fontId="65" fillId="0" borderId="56" xfId="0" applyNumberFormat="1" applyFont="1" applyFill="1" applyBorder="1" applyAlignment="1" applyProtection="1">
      <alignment vertical="center"/>
      <protection locked="0"/>
    </xf>
    <xf numFmtId="37" fontId="65" fillId="0" borderId="57" xfId="0" applyNumberFormat="1" applyFont="1" applyFill="1" applyBorder="1" applyAlignment="1" applyProtection="1">
      <alignment vertical="center"/>
      <protection locked="0"/>
    </xf>
    <xf numFmtId="37" fontId="65" fillId="0" borderId="58" xfId="0" applyNumberFormat="1" applyFont="1" applyFill="1" applyBorder="1" applyAlignment="1" applyProtection="1">
      <alignment vertical="center"/>
      <protection locked="0"/>
    </xf>
    <xf numFmtId="184" fontId="15" fillId="0" borderId="59" xfId="51" applyNumberFormat="1" applyFont="1" applyFill="1" applyBorder="1" applyAlignment="1" applyProtection="1">
      <alignment vertical="center"/>
      <protection locked="0"/>
    </xf>
    <xf numFmtId="184" fontId="15" fillId="0" borderId="54" xfId="51" applyNumberFormat="1" applyFont="1" applyFill="1" applyBorder="1" applyAlignment="1" applyProtection="1">
      <alignment vertical="center"/>
      <protection locked="0"/>
    </xf>
    <xf numFmtId="37" fontId="16" fillId="0" borderId="60" xfId="0" applyNumberFormat="1" applyFont="1" applyFill="1" applyBorder="1" applyAlignment="1" applyProtection="1">
      <alignment vertical="center"/>
      <protection locked="0"/>
    </xf>
    <xf numFmtId="37" fontId="16" fillId="0" borderId="54" xfId="0" applyNumberFormat="1" applyFont="1" applyFill="1" applyBorder="1" applyAlignment="1" applyProtection="1">
      <alignment vertical="center"/>
      <protection locked="0"/>
    </xf>
    <xf numFmtId="177" fontId="15" fillId="0" borderId="57" xfId="0" applyNumberFormat="1" applyFont="1" applyFill="1" applyBorder="1" applyAlignment="1" applyProtection="1">
      <alignment vertical="center"/>
      <protection locked="0"/>
    </xf>
    <xf numFmtId="177" fontId="15" fillId="0" borderId="56" xfId="0" applyNumberFormat="1" applyFont="1" applyFill="1" applyBorder="1" applyAlignment="1" applyProtection="1">
      <alignment vertical="center"/>
      <protection locked="0"/>
    </xf>
    <xf numFmtId="178" fontId="15" fillId="0" borderId="59" xfId="0" applyNumberFormat="1" applyFont="1" applyFill="1" applyBorder="1" applyAlignment="1" applyProtection="1">
      <alignment vertical="center"/>
      <protection locked="0"/>
    </xf>
    <xf numFmtId="37" fontId="65" fillId="0" borderId="61" xfId="0" applyNumberFormat="1" applyFont="1" applyFill="1" applyBorder="1" applyAlignment="1" applyProtection="1">
      <alignment vertical="center"/>
      <protection locked="0"/>
    </xf>
    <xf numFmtId="37" fontId="15" fillId="0" borderId="56" xfId="0" applyNumberFormat="1" applyFont="1" applyFill="1" applyBorder="1" applyAlignment="1" applyProtection="1">
      <alignment vertical="center"/>
      <protection locked="0"/>
    </xf>
    <xf numFmtId="2" fontId="15" fillId="0" borderId="62" xfId="0" applyNumberFormat="1" applyFont="1" applyFill="1" applyBorder="1" applyAlignment="1" applyProtection="1">
      <alignment vertical="center"/>
      <protection locked="0"/>
    </xf>
    <xf numFmtId="177" fontId="15" fillId="0" borderId="50" xfId="0" applyNumberFormat="1" applyFont="1" applyFill="1" applyBorder="1" applyAlignment="1" applyProtection="1">
      <alignment vertical="center"/>
      <protection locked="0"/>
    </xf>
    <xf numFmtId="37" fontId="65" fillId="0" borderId="47" xfId="0" applyNumberFormat="1" applyFont="1" applyFill="1" applyBorder="1" applyAlignment="1" applyProtection="1">
      <alignment vertical="center"/>
      <protection locked="0"/>
    </xf>
    <xf numFmtId="37" fontId="65" fillId="0" borderId="36" xfId="0" applyNumberFormat="1" applyFont="1" applyFill="1" applyBorder="1" applyAlignment="1">
      <alignment vertical="center"/>
    </xf>
    <xf numFmtId="37" fontId="65" fillId="0" borderId="37" xfId="0" applyNumberFormat="1" applyFont="1" applyFill="1" applyBorder="1" applyAlignment="1">
      <alignment vertical="center"/>
    </xf>
    <xf numFmtId="184" fontId="15" fillId="0" borderId="31" xfId="51" applyNumberFormat="1" applyFont="1" applyFill="1" applyBorder="1" applyAlignment="1" applyProtection="1">
      <alignment vertical="center"/>
      <protection locked="0"/>
    </xf>
    <xf numFmtId="184" fontId="15" fillId="0" borderId="18" xfId="51" applyNumberFormat="1" applyFont="1" applyFill="1" applyBorder="1" applyAlignment="1" applyProtection="1">
      <alignment vertical="center"/>
      <protection locked="0"/>
    </xf>
    <xf numFmtId="37" fontId="16" fillId="0" borderId="35" xfId="0" applyNumberFormat="1" applyFont="1" applyFill="1" applyBorder="1" applyAlignment="1" applyProtection="1">
      <alignment vertical="center"/>
      <protection locked="0"/>
    </xf>
    <xf numFmtId="177" fontId="64" fillId="0" borderId="36" xfId="0" applyNumberFormat="1" applyFont="1" applyFill="1" applyBorder="1" applyAlignment="1" applyProtection="1">
      <alignment vertical="center"/>
      <protection locked="0"/>
    </xf>
    <xf numFmtId="177" fontId="64" fillId="0" borderId="32" xfId="0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77" fontId="64" fillId="0" borderId="12" xfId="0" applyNumberFormat="1" applyFont="1" applyFill="1" applyBorder="1" applyAlignment="1" applyProtection="1">
      <alignment vertical="center"/>
      <protection locked="0"/>
    </xf>
    <xf numFmtId="177" fontId="64" fillId="0" borderId="11" xfId="0" applyNumberFormat="1" applyFont="1" applyFill="1" applyBorder="1" applyAlignment="1" applyProtection="1">
      <alignment vertical="center"/>
      <protection locked="0"/>
    </xf>
    <xf numFmtId="37" fontId="16" fillId="0" borderId="14" xfId="0" applyNumberFormat="1" applyFont="1" applyFill="1" applyBorder="1" applyAlignment="1" applyProtection="1">
      <alignment vertical="center"/>
      <protection locked="0"/>
    </xf>
    <xf numFmtId="177" fontId="15" fillId="0" borderId="10" xfId="0" applyNumberFormat="1" applyFont="1" applyFill="1" applyBorder="1" applyAlignment="1" applyProtection="1">
      <alignment vertical="center"/>
      <protection locked="0"/>
    </xf>
    <xf numFmtId="37" fontId="65" fillId="0" borderId="11" xfId="0" applyNumberFormat="1" applyFont="1" applyFill="1" applyBorder="1" applyAlignment="1" applyProtection="1">
      <alignment vertical="center"/>
      <protection locked="0"/>
    </xf>
    <xf numFmtId="37" fontId="65" fillId="0" borderId="63" xfId="0" applyNumberFormat="1" applyFont="1" applyFill="1" applyBorder="1" applyAlignment="1" applyProtection="1">
      <alignment vertical="center"/>
      <protection locked="0"/>
    </xf>
    <xf numFmtId="37" fontId="65" fillId="0" borderId="64" xfId="0" applyNumberFormat="1" applyFont="1" applyFill="1" applyBorder="1" applyAlignment="1">
      <alignment vertical="center"/>
    </xf>
    <xf numFmtId="37" fontId="65" fillId="0" borderId="15" xfId="0" applyNumberFormat="1" applyFont="1" applyFill="1" applyBorder="1" applyAlignment="1">
      <alignment vertical="center"/>
    </xf>
    <xf numFmtId="184" fontId="15" fillId="0" borderId="12" xfId="51" applyNumberFormat="1" applyFont="1" applyFill="1" applyBorder="1" applyAlignment="1" applyProtection="1">
      <alignment vertical="center"/>
      <protection locked="0"/>
    </xf>
    <xf numFmtId="184" fontId="15" fillId="0" borderId="11" xfId="51" applyNumberFormat="1" applyFont="1" applyFill="1" applyBorder="1" applyAlignment="1" applyProtection="1">
      <alignment vertical="center"/>
      <protection locked="0"/>
    </xf>
    <xf numFmtId="37" fontId="16" fillId="0" borderId="13" xfId="0" applyNumberFormat="1" applyFont="1" applyFill="1" applyBorder="1" applyAlignment="1" applyProtection="1">
      <alignment vertical="center"/>
      <protection locked="0"/>
    </xf>
    <xf numFmtId="37" fontId="16" fillId="0" borderId="11" xfId="0" applyNumberFormat="1" applyFont="1" applyFill="1" applyBorder="1" applyAlignment="1" applyProtection="1">
      <alignment vertical="center"/>
      <protection locked="0"/>
    </xf>
    <xf numFmtId="177" fontId="64" fillId="0" borderId="64" xfId="0" applyNumberFormat="1" applyFont="1" applyFill="1" applyBorder="1" applyAlignment="1" applyProtection="1">
      <alignment vertical="center"/>
      <protection locked="0"/>
    </xf>
    <xf numFmtId="177" fontId="64" fillId="0" borderId="52" xfId="0" applyNumberFormat="1" applyFont="1" applyFill="1" applyBorder="1" applyAlignment="1" applyProtection="1">
      <alignment vertical="center"/>
      <protection locked="0"/>
    </xf>
    <xf numFmtId="178" fontId="15" fillId="0" borderId="12" xfId="0" applyNumberFormat="1" applyFont="1" applyFill="1" applyBorder="1" applyAlignment="1" applyProtection="1">
      <alignment vertical="center"/>
      <protection locked="0"/>
    </xf>
    <xf numFmtId="37" fontId="16" fillId="0" borderId="16" xfId="0" applyNumberFormat="1" applyFont="1" applyFill="1" applyBorder="1" applyAlignment="1" applyProtection="1">
      <alignment vertical="center"/>
      <protection locked="0"/>
    </xf>
    <xf numFmtId="38" fontId="15" fillId="0" borderId="15" xfId="51" applyFont="1" applyFill="1" applyBorder="1" applyAlignment="1" applyProtection="1">
      <alignment vertical="center"/>
      <protection locked="0"/>
    </xf>
    <xf numFmtId="2" fontId="64" fillId="0" borderId="17" xfId="0" applyNumberFormat="1" applyFont="1" applyFill="1" applyBorder="1" applyAlignment="1" applyProtection="1">
      <alignment vertical="center"/>
      <protection locked="0"/>
    </xf>
    <xf numFmtId="55" fontId="14" fillId="0" borderId="65" xfId="0" applyNumberFormat="1" applyFont="1" applyFill="1" applyBorder="1" applyAlignment="1" applyProtection="1">
      <alignment horizontal="right" vertical="center"/>
      <protection locked="0"/>
    </xf>
    <xf numFmtId="38" fontId="64" fillId="0" borderId="50" xfId="51" applyFont="1" applyFill="1" applyBorder="1" applyAlignment="1" applyProtection="1">
      <alignment vertical="center"/>
      <protection locked="0"/>
    </xf>
    <xf numFmtId="38" fontId="64" fillId="0" borderId="18" xfId="51" applyFont="1" applyFill="1" applyBorder="1" applyAlignment="1" applyProtection="1">
      <alignment vertical="center"/>
      <protection locked="0"/>
    </xf>
    <xf numFmtId="37" fontId="65" fillId="0" borderId="37" xfId="0" applyNumberFormat="1" applyFont="1" applyFill="1" applyBorder="1" applyAlignment="1" applyProtection="1">
      <alignment vertical="center"/>
      <protection locked="0"/>
    </xf>
    <xf numFmtId="178" fontId="64" fillId="0" borderId="31" xfId="0" applyNumberFormat="1" applyFont="1" applyFill="1" applyBorder="1" applyAlignment="1" applyProtection="1">
      <alignment vertical="center"/>
      <protection locked="0"/>
    </xf>
    <xf numFmtId="37" fontId="64" fillId="0" borderId="37" xfId="0" applyNumberFormat="1" applyFont="1" applyFill="1" applyBorder="1" applyAlignment="1" applyProtection="1">
      <alignment vertical="center"/>
      <protection locked="0"/>
    </xf>
    <xf numFmtId="37" fontId="65" fillId="0" borderId="32" xfId="0" applyNumberFormat="1" applyFont="1" applyFill="1" applyBorder="1" applyAlignment="1">
      <alignment vertical="center"/>
    </xf>
    <xf numFmtId="55" fontId="22" fillId="0" borderId="65" xfId="0" applyNumberFormat="1" applyFont="1" applyFill="1" applyBorder="1" applyAlignment="1" applyProtection="1">
      <alignment horizontal="right" vertical="center"/>
      <protection locked="0"/>
    </xf>
    <xf numFmtId="55" fontId="22" fillId="0" borderId="66" xfId="0" applyNumberFormat="1" applyFont="1" applyFill="1" applyBorder="1" applyAlignment="1" applyProtection="1">
      <alignment horizontal="right" vertical="center"/>
      <protection locked="0"/>
    </xf>
    <xf numFmtId="37" fontId="65" fillId="0" borderId="15" xfId="0" applyNumberFormat="1" applyFont="1" applyFill="1" applyBorder="1" applyAlignment="1" applyProtection="1">
      <alignment vertical="center"/>
      <protection locked="0"/>
    </xf>
    <xf numFmtId="37" fontId="65" fillId="0" borderId="52" xfId="0" applyNumberFormat="1" applyFont="1" applyFill="1" applyBorder="1" applyAlignment="1">
      <alignment vertical="center"/>
    </xf>
    <xf numFmtId="184" fontId="64" fillId="0" borderId="12" xfId="51" applyNumberFormat="1" applyFont="1" applyFill="1" applyBorder="1" applyAlignment="1" applyProtection="1">
      <alignment vertical="center"/>
      <protection locked="0"/>
    </xf>
    <xf numFmtId="37" fontId="65" fillId="0" borderId="13" xfId="0" applyNumberFormat="1" applyFont="1" applyFill="1" applyBorder="1" applyAlignment="1" applyProtection="1">
      <alignment vertical="center"/>
      <protection locked="0"/>
    </xf>
    <xf numFmtId="177" fontId="64" fillId="0" borderId="14" xfId="0" applyNumberFormat="1" applyFont="1" applyFill="1" applyBorder="1" applyAlignment="1" applyProtection="1">
      <alignment vertical="center"/>
      <protection locked="0"/>
    </xf>
    <xf numFmtId="177" fontId="64" fillId="0" borderId="15" xfId="0" applyNumberFormat="1" applyFont="1" applyFill="1" applyBorder="1" applyAlignment="1" applyProtection="1">
      <alignment vertical="center"/>
      <protection locked="0"/>
    </xf>
    <xf numFmtId="178" fontId="64" fillId="0" borderId="12" xfId="0" applyNumberFormat="1" applyFont="1" applyFill="1" applyBorder="1" applyAlignment="1" applyProtection="1">
      <alignment vertical="center"/>
      <protection locked="0"/>
    </xf>
    <xf numFmtId="37" fontId="65" fillId="0" borderId="16" xfId="0" applyNumberFormat="1" applyFont="1" applyFill="1" applyBorder="1" applyAlignment="1" applyProtection="1">
      <alignment vertical="center"/>
      <protection locked="0"/>
    </xf>
    <xf numFmtId="37" fontId="64" fillId="0" borderId="15" xfId="0" applyNumberFormat="1" applyFont="1" applyFill="1" applyBorder="1" applyAlignment="1" applyProtection="1">
      <alignment vertical="center"/>
      <protection locked="0"/>
    </xf>
    <xf numFmtId="37" fontId="68" fillId="0" borderId="18" xfId="0" applyNumberFormat="1" applyFont="1" applyFill="1" applyBorder="1" applyAlignment="1" applyProtection="1">
      <alignment vertical="center"/>
      <protection locked="0"/>
    </xf>
    <xf numFmtId="37" fontId="68" fillId="0" borderId="19" xfId="0" applyNumberFormat="1" applyFont="1" applyFill="1" applyBorder="1" applyAlignment="1" applyProtection="1">
      <alignment vertical="center"/>
      <protection locked="0"/>
    </xf>
    <xf numFmtId="37" fontId="68" fillId="0" borderId="36" xfId="0" applyNumberFormat="1" applyFont="1" applyFill="1" applyBorder="1" applyAlignment="1">
      <alignment vertical="center"/>
    </xf>
    <xf numFmtId="55" fontId="22" fillId="0" borderId="67" xfId="0" applyNumberFormat="1" applyFont="1" applyFill="1" applyBorder="1" applyAlignment="1" applyProtection="1">
      <alignment horizontal="right" vertical="center"/>
      <protection locked="0"/>
    </xf>
    <xf numFmtId="38" fontId="64" fillId="0" borderId="68" xfId="51" applyFont="1" applyFill="1" applyBorder="1" applyAlignment="1" applyProtection="1">
      <alignment vertical="center"/>
      <protection locked="0"/>
    </xf>
    <xf numFmtId="38" fontId="64" fillId="0" borderId="69" xfId="51" applyFont="1" applyFill="1" applyBorder="1" applyAlignment="1" applyProtection="1">
      <alignment vertical="center"/>
      <protection locked="0"/>
    </xf>
    <xf numFmtId="37" fontId="65" fillId="0" borderId="70" xfId="0" applyNumberFormat="1" applyFont="1" applyFill="1" applyBorder="1" applyAlignment="1" applyProtection="1">
      <alignment vertical="center"/>
      <protection locked="0"/>
    </xf>
    <xf numFmtId="37" fontId="65" fillId="0" borderId="71" xfId="0" applyNumberFormat="1" applyFont="1" applyFill="1" applyBorder="1" applyAlignment="1" applyProtection="1">
      <alignment vertical="center"/>
      <protection locked="0"/>
    </xf>
    <xf numFmtId="177" fontId="64" fillId="0" borderId="68" xfId="0" applyNumberFormat="1" applyFont="1" applyFill="1" applyBorder="1" applyAlignment="1" applyProtection="1">
      <alignment vertical="center"/>
      <protection locked="0"/>
    </xf>
    <xf numFmtId="37" fontId="65" fillId="0" borderId="69" xfId="0" applyNumberFormat="1" applyFont="1" applyFill="1" applyBorder="1" applyAlignment="1" applyProtection="1">
      <alignment vertical="center"/>
      <protection locked="0"/>
    </xf>
    <xf numFmtId="184" fontId="64" fillId="0" borderId="72" xfId="51" applyNumberFormat="1" applyFont="1" applyFill="1" applyBorder="1" applyAlignment="1" applyProtection="1">
      <alignment vertical="center"/>
      <protection locked="0"/>
    </xf>
    <xf numFmtId="184" fontId="64" fillId="0" borderId="69" xfId="51" applyNumberFormat="1" applyFont="1" applyFill="1" applyBorder="1" applyAlignment="1" applyProtection="1">
      <alignment vertical="center"/>
      <protection locked="0"/>
    </xf>
    <xf numFmtId="37" fontId="65" fillId="0" borderId="73" xfId="0" applyNumberFormat="1" applyFont="1" applyFill="1" applyBorder="1" applyAlignment="1" applyProtection="1">
      <alignment vertical="center"/>
      <protection locked="0"/>
    </xf>
    <xf numFmtId="177" fontId="64" fillId="0" borderId="70" xfId="0" applyNumberFormat="1" applyFont="1" applyFill="1" applyBorder="1" applyAlignment="1" applyProtection="1">
      <alignment vertical="center"/>
      <protection locked="0"/>
    </xf>
    <xf numFmtId="177" fontId="64" fillId="0" borderId="71" xfId="0" applyNumberFormat="1" applyFont="1" applyFill="1" applyBorder="1" applyAlignment="1" applyProtection="1">
      <alignment vertical="center"/>
      <protection locked="0"/>
    </xf>
    <xf numFmtId="178" fontId="64" fillId="0" borderId="72" xfId="0" applyNumberFormat="1" applyFont="1" applyFill="1" applyBorder="1" applyAlignment="1" applyProtection="1">
      <alignment vertical="center"/>
      <protection locked="0"/>
    </xf>
    <xf numFmtId="37" fontId="65" fillId="0" borderId="74" xfId="0" applyNumberFormat="1" applyFont="1" applyFill="1" applyBorder="1" applyAlignment="1" applyProtection="1">
      <alignment vertical="center"/>
      <protection locked="0"/>
    </xf>
    <xf numFmtId="37" fontId="64" fillId="0" borderId="71" xfId="0" applyNumberFormat="1" applyFont="1" applyFill="1" applyBorder="1" applyAlignment="1" applyProtection="1">
      <alignment vertical="center"/>
      <protection locked="0"/>
    </xf>
    <xf numFmtId="2" fontId="64" fillId="0" borderId="75" xfId="0" applyNumberFormat="1" applyFont="1" applyFill="1" applyBorder="1" applyAlignment="1" applyProtection="1">
      <alignment vertical="center"/>
      <protection locked="0"/>
    </xf>
    <xf numFmtId="55" fontId="22" fillId="0" borderId="76" xfId="0" applyNumberFormat="1" applyFont="1" applyFill="1" applyBorder="1" applyAlignment="1" applyProtection="1">
      <alignment horizontal="right" vertical="center"/>
      <protection locked="0"/>
    </xf>
    <xf numFmtId="38" fontId="64" fillId="0" borderId="77" xfId="51" applyFont="1" applyFill="1" applyBorder="1" applyAlignment="1" applyProtection="1">
      <alignment vertical="center"/>
      <protection locked="0"/>
    </xf>
    <xf numFmtId="38" fontId="64" fillId="0" borderId="40" xfId="51" applyFont="1" applyFill="1" applyBorder="1" applyAlignment="1" applyProtection="1">
      <alignment vertical="center"/>
      <protection locked="0"/>
    </xf>
    <xf numFmtId="37" fontId="65" fillId="0" borderId="41" xfId="0" applyNumberFormat="1" applyFont="1" applyFill="1" applyBorder="1" applyAlignment="1" applyProtection="1">
      <alignment vertical="center"/>
      <protection locked="0"/>
    </xf>
    <xf numFmtId="37" fontId="65" fillId="0" borderId="43" xfId="0" applyNumberFormat="1" applyFont="1" applyFill="1" applyBorder="1" applyAlignment="1" applyProtection="1">
      <alignment vertical="center"/>
      <protection locked="0"/>
    </xf>
    <xf numFmtId="177" fontId="64" fillId="0" borderId="77" xfId="0" applyNumberFormat="1" applyFont="1" applyFill="1" applyBorder="1" applyAlignment="1" applyProtection="1">
      <alignment vertical="center"/>
      <protection locked="0"/>
    </xf>
    <xf numFmtId="37" fontId="65" fillId="0" borderId="40" xfId="0" applyNumberFormat="1" applyFont="1" applyFill="1" applyBorder="1" applyAlignment="1" applyProtection="1">
      <alignment vertical="center"/>
      <protection locked="0"/>
    </xf>
    <xf numFmtId="37" fontId="65" fillId="0" borderId="78" xfId="0" applyNumberFormat="1" applyFont="1" applyFill="1" applyBorder="1" applyAlignment="1" applyProtection="1">
      <alignment vertical="center"/>
      <protection locked="0"/>
    </xf>
    <xf numFmtId="177" fontId="64" fillId="0" borderId="41" xfId="0" applyNumberFormat="1" applyFont="1" applyFill="1" applyBorder="1" applyAlignment="1" applyProtection="1">
      <alignment vertical="center"/>
      <protection locked="0"/>
    </xf>
    <xf numFmtId="177" fontId="64" fillId="0" borderId="43" xfId="0" applyNumberFormat="1" applyFont="1" applyFill="1" applyBorder="1" applyAlignment="1" applyProtection="1">
      <alignment vertical="center"/>
      <protection locked="0"/>
    </xf>
    <xf numFmtId="178" fontId="64" fillId="0" borderId="39" xfId="0" applyNumberFormat="1" applyFont="1" applyFill="1" applyBorder="1" applyAlignment="1" applyProtection="1">
      <alignment vertical="center"/>
      <protection locked="0"/>
    </xf>
    <xf numFmtId="37" fontId="65" fillId="0" borderId="79" xfId="0" applyNumberFormat="1" applyFont="1" applyFill="1" applyBorder="1" applyAlignment="1" applyProtection="1">
      <alignment vertical="center"/>
      <protection locked="0"/>
    </xf>
    <xf numFmtId="37" fontId="64" fillId="0" borderId="43" xfId="0" applyNumberFormat="1" applyFont="1" applyFill="1" applyBorder="1" applyAlignment="1" applyProtection="1">
      <alignment vertical="center"/>
      <protection locked="0"/>
    </xf>
    <xf numFmtId="2" fontId="64" fillId="0" borderId="46" xfId="0" applyNumberFormat="1" applyFont="1" applyFill="1" applyBorder="1" applyAlignment="1" applyProtection="1">
      <alignment vertical="center"/>
      <protection locked="0"/>
    </xf>
    <xf numFmtId="37" fontId="66" fillId="0" borderId="37" xfId="0" applyNumberFormat="1" applyFont="1" applyFill="1" applyBorder="1" applyAlignment="1" applyProtection="1">
      <alignment vertical="center"/>
      <protection locked="0"/>
    </xf>
    <xf numFmtId="37" fontId="66" fillId="0" borderId="35" xfId="0" applyNumberFormat="1" applyFont="1" applyFill="1" applyBorder="1" applyAlignment="1" applyProtection="1">
      <alignment vertical="center"/>
      <protection locked="0"/>
    </xf>
    <xf numFmtId="37" fontId="66" fillId="0" borderId="38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40" fontId="17" fillId="0" borderId="0" xfId="0" applyNumberFormat="1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18" fillId="0" borderId="0" xfId="0" applyFont="1" applyFill="1" applyAlignment="1">
      <alignment horizontal="left"/>
    </xf>
    <xf numFmtId="0" fontId="69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7" fontId="17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49" fontId="6" fillId="0" borderId="80" xfId="0" applyNumberFormat="1" applyFont="1" applyFill="1" applyBorder="1" applyAlignment="1">
      <alignment horizontal="right"/>
    </xf>
    <xf numFmtId="38" fontId="16" fillId="0" borderId="80" xfId="51" applyFont="1" applyFill="1" applyBorder="1" applyAlignment="1">
      <alignment/>
    </xf>
    <xf numFmtId="0" fontId="0" fillId="0" borderId="0" xfId="0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38" fontId="65" fillId="0" borderId="80" xfId="51" applyFont="1" applyFill="1" applyBorder="1" applyAlignment="1">
      <alignment/>
    </xf>
    <xf numFmtId="38" fontId="16" fillId="0" borderId="81" xfId="51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shrinkToFit="1"/>
    </xf>
    <xf numFmtId="38" fontId="6" fillId="0" borderId="0" xfId="51" applyFont="1" applyFill="1" applyAlignment="1">
      <alignment/>
    </xf>
    <xf numFmtId="38" fontId="16" fillId="0" borderId="0" xfId="51" applyFont="1" applyFill="1" applyAlignment="1" applyProtection="1">
      <alignment vertical="center"/>
      <protection locked="0"/>
    </xf>
    <xf numFmtId="38" fontId="15" fillId="0" borderId="0" xfId="51" applyFont="1" applyFill="1" applyAlignment="1" applyProtection="1">
      <alignment vertical="center"/>
      <protection locked="0"/>
    </xf>
    <xf numFmtId="0" fontId="21" fillId="0" borderId="0" xfId="0" applyFont="1" applyFill="1" applyAlignment="1">
      <alignment horizontal="right"/>
    </xf>
    <xf numFmtId="38" fontId="70" fillId="0" borderId="0" xfId="51" applyFont="1" applyFill="1" applyAlignment="1">
      <alignment shrinkToFit="1"/>
    </xf>
    <xf numFmtId="38" fontId="15" fillId="0" borderId="0" xfId="51" applyFont="1" applyFill="1" applyAlignment="1" applyProtection="1">
      <alignment vertical="center" shrinkToFit="1"/>
      <protection locked="0"/>
    </xf>
    <xf numFmtId="38" fontId="6" fillId="0" borderId="0" xfId="51" applyFont="1" applyFill="1" applyAlignment="1">
      <alignment shrinkToFit="1"/>
    </xf>
    <xf numFmtId="37" fontId="64" fillId="33" borderId="82" xfId="0" applyNumberFormat="1" applyFont="1" applyFill="1" applyBorder="1" applyAlignment="1" applyProtection="1">
      <alignment vertical="center"/>
      <protection locked="0"/>
    </xf>
    <xf numFmtId="38" fontId="65" fillId="0" borderId="45" xfId="49" applyFont="1" applyFill="1" applyBorder="1" applyAlignment="1">
      <alignment vertical="center"/>
    </xf>
    <xf numFmtId="38" fontId="65" fillId="0" borderId="34" xfId="49" applyFont="1" applyFill="1" applyBorder="1" applyAlignment="1">
      <alignment vertical="center"/>
    </xf>
    <xf numFmtId="38" fontId="65" fillId="0" borderId="49" xfId="49" applyFont="1" applyFill="1" applyBorder="1" applyAlignment="1">
      <alignment vertical="center"/>
    </xf>
    <xf numFmtId="38" fontId="65" fillId="0" borderId="83" xfId="49" applyFont="1" applyFill="1" applyBorder="1" applyAlignment="1">
      <alignment vertical="center"/>
    </xf>
    <xf numFmtId="38" fontId="65" fillId="0" borderId="18" xfId="49" applyFont="1" applyFill="1" applyBorder="1" applyAlignment="1">
      <alignment vertical="center"/>
    </xf>
    <xf numFmtId="38" fontId="65" fillId="0" borderId="19" xfId="49" applyFont="1" applyFill="1" applyBorder="1" applyAlignment="1">
      <alignment vertical="center"/>
    </xf>
    <xf numFmtId="38" fontId="65" fillId="0" borderId="38" xfId="49" applyFont="1" applyFill="1" applyBorder="1" applyAlignment="1">
      <alignment vertical="center"/>
    </xf>
    <xf numFmtId="38" fontId="65" fillId="0" borderId="37" xfId="49" applyFont="1" applyFill="1" applyBorder="1" applyAlignment="1">
      <alignment vertical="center"/>
    </xf>
    <xf numFmtId="38" fontId="65" fillId="33" borderId="11" xfId="49" applyFont="1" applyFill="1" applyBorder="1" applyAlignment="1">
      <alignment vertical="center"/>
    </xf>
    <xf numFmtId="38" fontId="65" fillId="33" borderId="14" xfId="49" applyFont="1" applyFill="1" applyBorder="1" applyAlignment="1">
      <alignment vertical="center"/>
    </xf>
    <xf numFmtId="38" fontId="65" fillId="33" borderId="16" xfId="49" applyFont="1" applyFill="1" applyBorder="1" applyAlignment="1">
      <alignment vertical="center"/>
    </xf>
    <xf numFmtId="38" fontId="65" fillId="33" borderId="63" xfId="49" applyFont="1" applyFill="1" applyBorder="1" applyAlignment="1">
      <alignment vertical="center"/>
    </xf>
    <xf numFmtId="55" fontId="22" fillId="0" borderId="84" xfId="0" applyNumberFormat="1" applyFont="1" applyFill="1" applyBorder="1" applyAlignment="1" applyProtection="1">
      <alignment horizontal="right" vertical="center"/>
      <protection locked="0"/>
    </xf>
    <xf numFmtId="38" fontId="64" fillId="0" borderId="53" xfId="51" applyFont="1" applyFill="1" applyBorder="1" applyAlignment="1" applyProtection="1">
      <alignment vertical="center"/>
      <protection locked="0"/>
    </xf>
    <xf numFmtId="38" fontId="64" fillId="0" borderId="54" xfId="51" applyFont="1" applyFill="1" applyBorder="1" applyAlignment="1" applyProtection="1">
      <alignment vertical="center"/>
      <protection locked="0"/>
    </xf>
    <xf numFmtId="37" fontId="65" fillId="0" borderId="85" xfId="0" applyNumberFormat="1" applyFont="1" applyFill="1" applyBorder="1" applyAlignment="1">
      <alignment vertical="center"/>
    </xf>
    <xf numFmtId="37" fontId="65" fillId="0" borderId="60" xfId="0" applyNumberFormat="1" applyFont="1" applyFill="1" applyBorder="1" applyAlignment="1" applyProtection="1">
      <alignment vertical="center"/>
      <protection locked="0"/>
    </xf>
    <xf numFmtId="37" fontId="64" fillId="0" borderId="58" xfId="0" applyNumberFormat="1" applyFont="1" applyFill="1" applyBorder="1" applyAlignment="1" applyProtection="1">
      <alignment vertical="center"/>
      <protection locked="0"/>
    </xf>
    <xf numFmtId="2" fontId="64" fillId="0" borderId="62" xfId="0" applyNumberFormat="1" applyFont="1" applyFill="1" applyBorder="1" applyAlignment="1" applyProtection="1">
      <alignment vertical="center"/>
      <protection locked="0"/>
    </xf>
    <xf numFmtId="177" fontId="64" fillId="0" borderId="55" xfId="0" applyNumberFormat="1" applyFont="1" applyFill="1" applyBorder="1" applyAlignment="1" applyProtection="1">
      <alignment vertical="center"/>
      <protection locked="0"/>
    </xf>
    <xf numFmtId="177" fontId="64" fillId="0" borderId="58" xfId="0" applyNumberFormat="1" applyFont="1" applyFill="1" applyBorder="1" applyAlignment="1" applyProtection="1">
      <alignment vertical="center"/>
      <protection locked="0"/>
    </xf>
    <xf numFmtId="184" fontId="64" fillId="0" borderId="59" xfId="51" applyNumberFormat="1" applyFont="1" applyFill="1" applyBorder="1" applyAlignment="1" applyProtection="1">
      <alignment vertical="center"/>
      <protection locked="0"/>
    </xf>
    <xf numFmtId="184" fontId="64" fillId="0" borderId="54" xfId="51" applyNumberFormat="1" applyFont="1" applyFill="1" applyBorder="1" applyAlignment="1" applyProtection="1">
      <alignment vertical="center"/>
      <protection locked="0"/>
    </xf>
    <xf numFmtId="177" fontId="64" fillId="0" borderId="53" xfId="0" applyNumberFormat="1" applyFont="1" applyFill="1" applyBorder="1" applyAlignment="1" applyProtection="1">
      <alignment vertical="center"/>
      <protection locked="0"/>
    </xf>
    <xf numFmtId="178" fontId="64" fillId="0" borderId="53" xfId="0" applyNumberFormat="1" applyFont="1" applyFill="1" applyBorder="1" applyAlignment="1" applyProtection="1">
      <alignment vertical="center"/>
      <protection locked="0"/>
    </xf>
    <xf numFmtId="178" fontId="64" fillId="0" borderId="33" xfId="0" applyNumberFormat="1" applyFont="1" applyFill="1" applyBorder="1" applyAlignment="1" applyProtection="1">
      <alignment vertical="center"/>
      <protection locked="0"/>
    </xf>
    <xf numFmtId="178" fontId="64" fillId="0" borderId="10" xfId="0" applyNumberFormat="1" applyFont="1" applyFill="1" applyBorder="1" applyAlignment="1" applyProtection="1">
      <alignment vertical="center"/>
      <protection locked="0"/>
    </xf>
    <xf numFmtId="37" fontId="68" fillId="0" borderId="54" xfId="0" applyNumberFormat="1" applyFont="1" applyFill="1" applyBorder="1" applyAlignment="1" applyProtection="1">
      <alignment vertical="center"/>
      <protection locked="0"/>
    </xf>
    <xf numFmtId="37" fontId="68" fillId="0" borderId="55" xfId="0" applyNumberFormat="1" applyFont="1" applyFill="1" applyBorder="1" applyAlignment="1" applyProtection="1">
      <alignment vertical="center"/>
      <protection locked="0"/>
    </xf>
    <xf numFmtId="37" fontId="68" fillId="0" borderId="11" xfId="0" applyNumberFormat="1" applyFont="1" applyFill="1" applyBorder="1" applyAlignment="1" applyProtection="1">
      <alignment vertical="center"/>
      <protection locked="0"/>
    </xf>
    <xf numFmtId="37" fontId="68" fillId="0" borderId="14" xfId="0" applyNumberFormat="1" applyFont="1" applyFill="1" applyBorder="1" applyAlignment="1" applyProtection="1">
      <alignment vertical="center"/>
      <protection locked="0"/>
    </xf>
    <xf numFmtId="37" fontId="68" fillId="0" borderId="56" xfId="0" applyNumberFormat="1" applyFont="1" applyFill="1" applyBorder="1" applyAlignment="1" applyProtection="1">
      <alignment vertical="center"/>
      <protection locked="0"/>
    </xf>
    <xf numFmtId="37" fontId="68" fillId="0" borderId="63" xfId="0" applyNumberFormat="1" applyFont="1" applyFill="1" applyBorder="1" applyAlignment="1" applyProtection="1">
      <alignment vertical="center"/>
      <protection locked="0"/>
    </xf>
    <xf numFmtId="37" fontId="68" fillId="0" borderId="57" xfId="0" applyNumberFormat="1" applyFont="1" applyFill="1" applyBorder="1" applyAlignment="1">
      <alignment vertical="center"/>
    </xf>
    <xf numFmtId="37" fontId="68" fillId="0" borderId="64" xfId="0" applyNumberFormat="1" applyFont="1" applyFill="1" applyBorder="1" applyAlignment="1">
      <alignment vertical="center"/>
    </xf>
    <xf numFmtId="37" fontId="5" fillId="0" borderId="0" xfId="0" applyNumberFormat="1" applyFont="1" applyFill="1" applyAlignment="1" applyProtection="1">
      <alignment horizontal="center"/>
      <protection locked="0"/>
    </xf>
    <xf numFmtId="0" fontId="7" fillId="0" borderId="86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8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13" fillId="0" borderId="87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left" vertical="center" wrapText="1"/>
    </xf>
    <xf numFmtId="0" fontId="6" fillId="0" borderId="86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 shrinkToFit="1"/>
    </xf>
    <xf numFmtId="0" fontId="6" fillId="0" borderId="87" xfId="0" applyFont="1" applyFill="1" applyBorder="1" applyAlignment="1">
      <alignment horizontal="center" vertical="center" shrinkToFit="1"/>
    </xf>
    <xf numFmtId="0" fontId="6" fillId="0" borderId="8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top"/>
    </xf>
    <xf numFmtId="0" fontId="6" fillId="0" borderId="89" xfId="0" applyFont="1" applyFill="1" applyBorder="1" applyAlignment="1">
      <alignment vertical="center"/>
    </xf>
    <xf numFmtId="0" fontId="6" fillId="0" borderId="76" xfId="0" applyFont="1" applyFill="1" applyBorder="1" applyAlignment="1">
      <alignment vertical="center"/>
    </xf>
    <xf numFmtId="0" fontId="6" fillId="0" borderId="90" xfId="0" applyFont="1" applyFill="1" applyBorder="1" applyAlignment="1">
      <alignment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2" fillId="0" borderId="91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37" fontId="65" fillId="33" borderId="18" xfId="0" applyNumberFormat="1" applyFont="1" applyFill="1" applyBorder="1" applyAlignment="1" applyProtection="1">
      <alignment vertical="center"/>
      <protection locked="0"/>
    </xf>
    <xf numFmtId="37" fontId="65" fillId="33" borderId="19" xfId="0" applyNumberFormat="1" applyFont="1" applyFill="1" applyBorder="1" applyAlignment="1" applyProtection="1">
      <alignment vertical="center"/>
      <protection locked="0"/>
    </xf>
    <xf numFmtId="37" fontId="65" fillId="33" borderId="47" xfId="0" applyNumberFormat="1" applyFont="1" applyFill="1" applyBorder="1" applyAlignment="1" applyProtection="1">
      <alignment vertical="center"/>
      <protection locked="0"/>
    </xf>
    <xf numFmtId="37" fontId="65" fillId="33" borderId="36" xfId="0" applyNumberFormat="1" applyFont="1" applyFill="1" applyBorder="1" applyAlignment="1">
      <alignment vertical="center"/>
    </xf>
    <xf numFmtId="37" fontId="65" fillId="33" borderId="37" xfId="0" applyNumberFormat="1" applyFont="1" applyFill="1" applyBorder="1" applyAlignment="1">
      <alignment vertical="center"/>
    </xf>
    <xf numFmtId="37" fontId="65" fillId="33" borderId="32" xfId="0" applyNumberFormat="1" applyFont="1" applyFill="1" applyBorder="1" applyAlignment="1">
      <alignment vertical="center"/>
    </xf>
    <xf numFmtId="37" fontId="65" fillId="33" borderId="14" xfId="0" applyNumberFormat="1" applyFont="1" applyFill="1" applyBorder="1" applyAlignment="1" applyProtection="1">
      <alignment vertical="center"/>
      <protection locked="0"/>
    </xf>
    <xf numFmtId="37" fontId="65" fillId="33" borderId="63" xfId="0" applyNumberFormat="1" applyFont="1" applyFill="1" applyBorder="1" applyAlignment="1" applyProtection="1">
      <alignment vertical="center"/>
      <protection locked="0"/>
    </xf>
    <xf numFmtId="37" fontId="65" fillId="33" borderId="64" xfId="0" applyNumberFormat="1" applyFont="1" applyFill="1" applyBorder="1" applyAlignment="1">
      <alignment vertical="center"/>
    </xf>
    <xf numFmtId="37" fontId="65" fillId="33" borderId="52" xfId="0" applyNumberFormat="1" applyFont="1" applyFill="1" applyBorder="1" applyAlignment="1">
      <alignment vertical="center"/>
    </xf>
    <xf numFmtId="37" fontId="65" fillId="33" borderId="69" xfId="0" applyNumberFormat="1" applyFont="1" applyFill="1" applyBorder="1" applyAlignment="1" applyProtection="1">
      <alignment vertical="center"/>
      <protection locked="0"/>
    </xf>
    <xf numFmtId="37" fontId="65" fillId="33" borderId="70" xfId="0" applyNumberFormat="1" applyFont="1" applyFill="1" applyBorder="1" applyAlignment="1" applyProtection="1">
      <alignment vertical="center"/>
      <protection locked="0"/>
    </xf>
    <xf numFmtId="37" fontId="65" fillId="33" borderId="92" xfId="0" applyNumberFormat="1" applyFont="1" applyFill="1" applyBorder="1" applyAlignment="1" applyProtection="1">
      <alignment vertical="center"/>
      <protection locked="0"/>
    </xf>
    <xf numFmtId="37" fontId="65" fillId="33" borderId="93" xfId="0" applyNumberFormat="1" applyFont="1" applyFill="1" applyBorder="1" applyAlignment="1">
      <alignment vertical="center"/>
    </xf>
    <xf numFmtId="37" fontId="65" fillId="33" borderId="94" xfId="0" applyNumberFormat="1" applyFont="1" applyFill="1" applyBorder="1" applyAlignment="1">
      <alignment vertical="center"/>
    </xf>
    <xf numFmtId="37" fontId="65" fillId="33" borderId="40" xfId="0" applyNumberFormat="1" applyFont="1" applyFill="1" applyBorder="1" applyAlignment="1" applyProtection="1">
      <alignment vertical="center"/>
      <protection locked="0"/>
    </xf>
    <xf numFmtId="37" fontId="65" fillId="33" borderId="41" xfId="0" applyNumberFormat="1" applyFont="1" applyFill="1" applyBorder="1" applyAlignment="1" applyProtection="1">
      <alignment vertical="center"/>
      <protection locked="0"/>
    </xf>
    <xf numFmtId="37" fontId="65" fillId="33" borderId="0" xfId="0" applyNumberFormat="1" applyFont="1" applyFill="1" applyBorder="1" applyAlignment="1" applyProtection="1">
      <alignment vertical="center"/>
      <protection locked="0"/>
    </xf>
    <xf numFmtId="37" fontId="65" fillId="33" borderId="42" xfId="0" applyNumberFormat="1" applyFont="1" applyFill="1" applyBorder="1" applyAlignment="1">
      <alignment vertical="center"/>
    </xf>
    <xf numFmtId="37" fontId="65" fillId="33" borderId="95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流通段階における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LP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ガス価格推移グラフ</a:t>
            </a:r>
          </a:p>
        </c:rich>
      </c:tx>
      <c:layout>
        <c:manualLayout>
          <c:xMode val="factor"/>
          <c:yMode val="factor"/>
          <c:x val="-0.01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875"/>
          <c:w val="0.86525"/>
          <c:h val="0.85475"/>
        </c:manualLayout>
      </c:layout>
      <c:lineChart>
        <c:grouping val="standard"/>
        <c:varyColors val="0"/>
        <c:ser>
          <c:idx val="0"/>
          <c:order val="0"/>
          <c:tx>
            <c:strRef>
              <c:f>date!$B$51</c:f>
              <c:strCache>
                <c:ptCount val="1"/>
                <c:pt idx="0">
                  <c:v>FOB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date!$A$52:$A$197</c:f>
              <c:strCache>
                <c:ptCount val="14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  <c:pt idx="120">
                  <c:v>2021.2</c:v>
                </c:pt>
                <c:pt idx="121">
                  <c:v>2021.3</c:v>
                </c:pt>
                <c:pt idx="122">
                  <c:v>2021.4</c:v>
                </c:pt>
                <c:pt idx="123">
                  <c:v>2021.5</c:v>
                </c:pt>
                <c:pt idx="124">
                  <c:v>2021.6</c:v>
                </c:pt>
                <c:pt idx="125">
                  <c:v>2021.7</c:v>
                </c:pt>
                <c:pt idx="126">
                  <c:v>2021.8</c:v>
                </c:pt>
                <c:pt idx="127">
                  <c:v>2021.9</c:v>
                </c:pt>
                <c:pt idx="128">
                  <c:v>2021.1</c:v>
                </c:pt>
                <c:pt idx="129">
                  <c:v>2021.11</c:v>
                </c:pt>
                <c:pt idx="130">
                  <c:v>2021.12</c:v>
                </c:pt>
                <c:pt idx="131">
                  <c:v>2022.1</c:v>
                </c:pt>
                <c:pt idx="132">
                  <c:v>2022.2</c:v>
                </c:pt>
                <c:pt idx="133">
                  <c:v>2022.3</c:v>
                </c:pt>
                <c:pt idx="134">
                  <c:v>2022.4</c:v>
                </c:pt>
                <c:pt idx="135">
                  <c:v>2022.5</c:v>
                </c:pt>
                <c:pt idx="136">
                  <c:v>2022.6</c:v>
                </c:pt>
                <c:pt idx="137">
                  <c:v>2022.7</c:v>
                </c:pt>
                <c:pt idx="138">
                  <c:v>2022.8</c:v>
                </c:pt>
                <c:pt idx="139">
                  <c:v>2022.9</c:v>
                </c:pt>
                <c:pt idx="140">
                  <c:v>2022.1</c:v>
                </c:pt>
                <c:pt idx="141">
                  <c:v>2022.11</c:v>
                </c:pt>
                <c:pt idx="142">
                  <c:v>2022.12</c:v>
                </c:pt>
                <c:pt idx="143">
                  <c:v>2023.1</c:v>
                </c:pt>
                <c:pt idx="144">
                  <c:v>2023.2</c:v>
                </c:pt>
                <c:pt idx="145">
                  <c:v>2023.3</c:v>
                </c:pt>
              </c:strCache>
            </c:strRef>
          </c:cat>
          <c:val>
            <c:numRef>
              <c:f>date!$B$52:$B$197</c:f>
              <c:numCache>
                <c:ptCount val="146"/>
                <c:pt idx="0">
                  <c:v>67147.85</c:v>
                </c:pt>
                <c:pt idx="1">
                  <c:v>69199.2</c:v>
                </c:pt>
                <c:pt idx="2">
                  <c:v>73229.85</c:v>
                </c:pt>
                <c:pt idx="3">
                  <c:v>79025.9</c:v>
                </c:pt>
                <c:pt idx="4">
                  <c:v>72045.5</c:v>
                </c:pt>
                <c:pt idx="5">
                  <c:v>67150.70000000001</c:v>
                </c:pt>
                <c:pt idx="6">
                  <c:v>66985.4</c:v>
                </c:pt>
                <c:pt idx="7">
                  <c:v>63684.399999999994</c:v>
                </c:pt>
                <c:pt idx="8">
                  <c:v>59442.5</c:v>
                </c:pt>
                <c:pt idx="9">
                  <c:v>60270.6</c:v>
                </c:pt>
                <c:pt idx="10">
                  <c:v>61676.1</c:v>
                </c:pt>
                <c:pt idx="11">
                  <c:v>68024</c:v>
                </c:pt>
                <c:pt idx="12">
                  <c:v>79058.25</c:v>
                </c:pt>
                <c:pt idx="13">
                  <c:v>97701.4</c:v>
                </c:pt>
                <c:pt idx="14">
                  <c:v>81762.15</c:v>
                </c:pt>
                <c:pt idx="15">
                  <c:v>68558.05</c:v>
                </c:pt>
                <c:pt idx="16">
                  <c:v>57272.575</c:v>
                </c:pt>
                <c:pt idx="17">
                  <c:v>47513.2</c:v>
                </c:pt>
                <c:pt idx="18">
                  <c:v>60829.74999999999</c:v>
                </c:pt>
                <c:pt idx="19">
                  <c:v>74603.5</c:v>
                </c:pt>
                <c:pt idx="20">
                  <c:v>77908.5</c:v>
                </c:pt>
                <c:pt idx="21">
                  <c:v>81436.8</c:v>
                </c:pt>
                <c:pt idx="22">
                  <c:v>80663.8</c:v>
                </c:pt>
                <c:pt idx="23">
                  <c:v>83161.4</c:v>
                </c:pt>
                <c:pt idx="24">
                  <c:v>83246.8</c:v>
                </c:pt>
                <c:pt idx="25">
                  <c:v>84201.59999999999</c:v>
                </c:pt>
                <c:pt idx="26">
                  <c:v>77918.75</c:v>
                </c:pt>
                <c:pt idx="27">
                  <c:v>75001.70000000001</c:v>
                </c:pt>
                <c:pt idx="28">
                  <c:v>75659.09999999999</c:v>
                </c:pt>
                <c:pt idx="29">
                  <c:v>78259.375</c:v>
                </c:pt>
                <c:pt idx="30">
                  <c:v>80720.8</c:v>
                </c:pt>
                <c:pt idx="31">
                  <c:v>85206.375</c:v>
                </c:pt>
                <c:pt idx="32">
                  <c:v>82072.15</c:v>
                </c:pt>
                <c:pt idx="33">
                  <c:v>88112.75</c:v>
                </c:pt>
                <c:pt idx="34">
                  <c:v>118563.375</c:v>
                </c:pt>
                <c:pt idx="35">
                  <c:v>106097.95000000001</c:v>
                </c:pt>
                <c:pt idx="36">
                  <c:v>99706.3</c:v>
                </c:pt>
                <c:pt idx="37">
                  <c:v>88233.75</c:v>
                </c:pt>
                <c:pt idx="38">
                  <c:v>82679.925</c:v>
                </c:pt>
                <c:pt idx="39">
                  <c:v>83474.925</c:v>
                </c:pt>
                <c:pt idx="40">
                  <c:v>85144.95</c:v>
                </c:pt>
                <c:pt idx="41">
                  <c:v>84435.9</c:v>
                </c:pt>
                <c:pt idx="42">
                  <c:v>80722.20000000001</c:v>
                </c:pt>
                <c:pt idx="43">
                  <c:v>80210.25</c:v>
                </c:pt>
                <c:pt idx="44">
                  <c:v>81202.5</c:v>
                </c:pt>
                <c:pt idx="45">
                  <c:v>67348.6</c:v>
                </c:pt>
                <c:pt idx="46">
                  <c:v>66326.4</c:v>
                </c:pt>
                <c:pt idx="47">
                  <c:v>53382.275</c:v>
                </c:pt>
                <c:pt idx="48">
                  <c:v>54888.600000000006</c:v>
                </c:pt>
                <c:pt idx="49">
                  <c:v>57518.399999999994</c:v>
                </c:pt>
                <c:pt idx="50">
                  <c:v>55753.5</c:v>
                </c:pt>
                <c:pt idx="51">
                  <c:v>56146.2</c:v>
                </c:pt>
                <c:pt idx="52">
                  <c:v>51946.375</c:v>
                </c:pt>
                <c:pt idx="53">
                  <c:v>50446.4</c:v>
                </c:pt>
                <c:pt idx="54">
                  <c:v>47487.375</c:v>
                </c:pt>
                <c:pt idx="55">
                  <c:v>39923.4</c:v>
                </c:pt>
                <c:pt idx="56">
                  <c:v>43496.375</c:v>
                </c:pt>
                <c:pt idx="57">
                  <c:v>50302.149999999994</c:v>
                </c:pt>
                <c:pt idx="58">
                  <c:v>57348.225000000006</c:v>
                </c:pt>
                <c:pt idx="59">
                  <c:v>43949.325</c:v>
                </c:pt>
                <c:pt idx="60">
                  <c:v>35229</c:v>
                </c:pt>
                <c:pt idx="61">
                  <c:v>34507.7</c:v>
                </c:pt>
                <c:pt idx="62">
                  <c:v>37275.45</c:v>
                </c:pt>
                <c:pt idx="63">
                  <c:v>38394.3</c:v>
                </c:pt>
                <c:pt idx="64">
                  <c:v>37275.45</c:v>
                </c:pt>
                <c:pt idx="65">
                  <c:v>31181.699999999997</c:v>
                </c:pt>
                <c:pt idx="66">
                  <c:v>29713.125</c:v>
                </c:pt>
                <c:pt idx="67">
                  <c:v>31325.025</c:v>
                </c:pt>
                <c:pt idx="68">
                  <c:v>36359.100000000006</c:v>
                </c:pt>
                <c:pt idx="69">
                  <c:v>43570.85</c:v>
                </c:pt>
                <c:pt idx="70">
                  <c:v>45216</c:v>
                </c:pt>
                <c:pt idx="71">
                  <c:v>54149.25</c:v>
                </c:pt>
                <c:pt idx="72">
                  <c:v>62948.100000000006</c:v>
                </c:pt>
                <c:pt idx="73">
                  <c:v>61435.8</c:v>
                </c:pt>
                <c:pt idx="74">
                  <c:v>51032.399999999994</c:v>
                </c:pt>
                <c:pt idx="75">
                  <c:v>43214</c:v>
                </c:pt>
                <c:pt idx="76">
                  <c:v>42966</c:v>
                </c:pt>
                <c:pt idx="77">
                  <c:v>39906</c:v>
                </c:pt>
                <c:pt idx="78">
                  <c:v>48743</c:v>
                </c:pt>
                <c:pt idx="79">
                  <c:v>53645</c:v>
                </c:pt>
                <c:pt idx="80">
                  <c:v>64911</c:v>
                </c:pt>
                <c:pt idx="81">
                  <c:v>65564</c:v>
                </c:pt>
                <c:pt idx="82">
                  <c:v>65204</c:v>
                </c:pt>
                <c:pt idx="83">
                  <c:v>65227</c:v>
                </c:pt>
                <c:pt idx="84">
                  <c:v>56304.95</c:v>
                </c:pt>
                <c:pt idx="85">
                  <c:v>50349</c:v>
                </c:pt>
                <c:pt idx="86">
                  <c:v>50198</c:v>
                </c:pt>
                <c:pt idx="87">
                  <c:v>54823</c:v>
                </c:pt>
                <c:pt idx="88">
                  <c:v>61494</c:v>
                </c:pt>
                <c:pt idx="89">
                  <c:v>62297</c:v>
                </c:pt>
                <c:pt idx="90">
                  <c:v>65406</c:v>
                </c:pt>
                <c:pt idx="91">
                  <c:v>68623</c:v>
                </c:pt>
                <c:pt idx="92">
                  <c:v>73950</c:v>
                </c:pt>
                <c:pt idx="93">
                  <c:v>60173</c:v>
                </c:pt>
                <c:pt idx="94">
                  <c:v>48650</c:v>
                </c:pt>
                <c:pt idx="95">
                  <c:v>46474</c:v>
                </c:pt>
                <c:pt idx="96">
                  <c:v>49886</c:v>
                </c:pt>
                <c:pt idx="97">
                  <c:v>56141</c:v>
                </c:pt>
                <c:pt idx="98">
                  <c:v>58343</c:v>
                </c:pt>
                <c:pt idx="99">
                  <c:v>58558</c:v>
                </c:pt>
                <c:pt idx="100">
                  <c:v>46082</c:v>
                </c:pt>
                <c:pt idx="101">
                  <c:v>39416</c:v>
                </c:pt>
                <c:pt idx="102">
                  <c:v>39117</c:v>
                </c:pt>
                <c:pt idx="103">
                  <c:v>37857</c:v>
                </c:pt>
                <c:pt idx="104">
                  <c:v>46085</c:v>
                </c:pt>
                <c:pt idx="105">
                  <c:v>47591</c:v>
                </c:pt>
                <c:pt idx="106">
                  <c:v>48751</c:v>
                </c:pt>
                <c:pt idx="107">
                  <c:v>63126</c:v>
                </c:pt>
                <c:pt idx="108">
                  <c:v>57488</c:v>
                </c:pt>
                <c:pt idx="109">
                  <c:v>49140</c:v>
                </c:pt>
                <c:pt idx="110">
                  <c:v>25519</c:v>
                </c:pt>
                <c:pt idx="111">
                  <c:v>36404</c:v>
                </c:pt>
                <c:pt idx="112">
                  <c:v>37716</c:v>
                </c:pt>
                <c:pt idx="113">
                  <c:v>38599</c:v>
                </c:pt>
                <c:pt idx="114">
                  <c:v>38730</c:v>
                </c:pt>
                <c:pt idx="115">
                  <c:v>38672</c:v>
                </c:pt>
                <c:pt idx="116">
                  <c:v>39566</c:v>
                </c:pt>
                <c:pt idx="117">
                  <c:v>45012</c:v>
                </c:pt>
                <c:pt idx="118">
                  <c:v>46859</c:v>
                </c:pt>
                <c:pt idx="119">
                  <c:v>55917</c:v>
                </c:pt>
                <c:pt idx="120">
                  <c:v>62124</c:v>
                </c:pt>
                <c:pt idx="121">
                  <c:v>65319</c:v>
                </c:pt>
                <c:pt idx="122">
                  <c:v>59716</c:v>
                </c:pt>
                <c:pt idx="123">
                  <c:v>52787</c:v>
                </c:pt>
                <c:pt idx="124">
                  <c:v>57756</c:v>
                </c:pt>
                <c:pt idx="125">
                  <c:v>68547</c:v>
                </c:pt>
                <c:pt idx="126">
                  <c:v>72253</c:v>
                </c:pt>
                <c:pt idx="127">
                  <c:v>73064</c:v>
                </c:pt>
                <c:pt idx="128">
                  <c:v>88842</c:v>
                </c:pt>
                <c:pt idx="129">
                  <c:v>96858</c:v>
                </c:pt>
                <c:pt idx="130">
                  <c:v>88057</c:v>
                </c:pt>
                <c:pt idx="131">
                  <c:v>83324</c:v>
                </c:pt>
                <c:pt idx="132">
                  <c:v>88993</c:v>
                </c:pt>
                <c:pt idx="133">
                  <c:v>105134</c:v>
                </c:pt>
                <c:pt idx="134">
                  <c:v>116670</c:v>
                </c:pt>
                <c:pt idx="135">
                  <c:v>110483</c:v>
                </c:pt>
                <c:pt idx="136">
                  <c:v>97778</c:v>
                </c:pt>
                <c:pt idx="137">
                  <c:v>89921.29999999999</c:v>
                </c:pt>
                <c:pt idx="138">
                  <c:v>89043</c:v>
                </c:pt>
                <c:pt idx="139">
                  <c:v>89555.20000000001</c:v>
                </c:pt>
                <c:pt idx="140">
                  <c:v>83415.25</c:v>
                </c:pt>
                <c:pt idx="141">
                  <c:v>89212.5</c:v>
                </c:pt>
                <c:pt idx="142">
                  <c:v>89687</c:v>
                </c:pt>
                <c:pt idx="143">
                  <c:v>78923.775</c:v>
                </c:pt>
                <c:pt idx="144">
                  <c:v>89687</c:v>
                </c:pt>
                <c:pt idx="145">
                  <c:v>78923.775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date!$C$51</c:f>
              <c:strCache>
                <c:ptCount val="1"/>
                <c:pt idx="0">
                  <c:v>CIF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date!$A$52:$A$197</c:f>
              <c:strCache>
                <c:ptCount val="14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  <c:pt idx="120">
                  <c:v>2021.2</c:v>
                </c:pt>
                <c:pt idx="121">
                  <c:v>2021.3</c:v>
                </c:pt>
                <c:pt idx="122">
                  <c:v>2021.4</c:v>
                </c:pt>
                <c:pt idx="123">
                  <c:v>2021.5</c:v>
                </c:pt>
                <c:pt idx="124">
                  <c:v>2021.6</c:v>
                </c:pt>
                <c:pt idx="125">
                  <c:v>2021.7</c:v>
                </c:pt>
                <c:pt idx="126">
                  <c:v>2021.8</c:v>
                </c:pt>
                <c:pt idx="127">
                  <c:v>2021.9</c:v>
                </c:pt>
                <c:pt idx="128">
                  <c:v>2021.1</c:v>
                </c:pt>
                <c:pt idx="129">
                  <c:v>2021.11</c:v>
                </c:pt>
                <c:pt idx="130">
                  <c:v>2021.12</c:v>
                </c:pt>
                <c:pt idx="131">
                  <c:v>2022.1</c:v>
                </c:pt>
                <c:pt idx="132">
                  <c:v>2022.2</c:v>
                </c:pt>
                <c:pt idx="133">
                  <c:v>2022.3</c:v>
                </c:pt>
                <c:pt idx="134">
                  <c:v>2022.4</c:v>
                </c:pt>
                <c:pt idx="135">
                  <c:v>2022.5</c:v>
                </c:pt>
                <c:pt idx="136">
                  <c:v>2022.6</c:v>
                </c:pt>
                <c:pt idx="137">
                  <c:v>2022.7</c:v>
                </c:pt>
                <c:pt idx="138">
                  <c:v>2022.8</c:v>
                </c:pt>
                <c:pt idx="139">
                  <c:v>2022.9</c:v>
                </c:pt>
                <c:pt idx="140">
                  <c:v>2022.1</c:v>
                </c:pt>
                <c:pt idx="141">
                  <c:v>2022.11</c:v>
                </c:pt>
                <c:pt idx="142">
                  <c:v>2022.12</c:v>
                </c:pt>
                <c:pt idx="143">
                  <c:v>2023.1</c:v>
                </c:pt>
                <c:pt idx="144">
                  <c:v>2023.2</c:v>
                </c:pt>
                <c:pt idx="145">
                  <c:v>2023.3</c:v>
                </c:pt>
              </c:strCache>
            </c:strRef>
          </c:cat>
          <c:val>
            <c:numRef>
              <c:f>date!$C$52:$C$197</c:f>
              <c:numCache>
                <c:ptCount val="146"/>
                <c:pt idx="0">
                  <c:v>73815</c:v>
                </c:pt>
                <c:pt idx="1">
                  <c:v>70936</c:v>
                </c:pt>
                <c:pt idx="2">
                  <c:v>75938</c:v>
                </c:pt>
                <c:pt idx="3">
                  <c:v>78568</c:v>
                </c:pt>
                <c:pt idx="4">
                  <c:v>78357</c:v>
                </c:pt>
                <c:pt idx="5">
                  <c:v>73152</c:v>
                </c:pt>
                <c:pt idx="6">
                  <c:v>69117</c:v>
                </c:pt>
                <c:pt idx="7">
                  <c:v>67746</c:v>
                </c:pt>
                <c:pt idx="8">
                  <c:v>65048</c:v>
                </c:pt>
                <c:pt idx="9">
                  <c:v>63865</c:v>
                </c:pt>
                <c:pt idx="10">
                  <c:v>64863</c:v>
                </c:pt>
                <c:pt idx="11">
                  <c:v>67547</c:v>
                </c:pt>
                <c:pt idx="12">
                  <c:v>74958.35704838358</c:v>
                </c:pt>
                <c:pt idx="13">
                  <c:v>92660</c:v>
                </c:pt>
                <c:pt idx="14">
                  <c:v>96918</c:v>
                </c:pt>
                <c:pt idx="15">
                  <c:v>78449</c:v>
                </c:pt>
                <c:pt idx="16">
                  <c:v>66539</c:v>
                </c:pt>
                <c:pt idx="17">
                  <c:v>57171</c:v>
                </c:pt>
                <c:pt idx="18">
                  <c:v>58463</c:v>
                </c:pt>
                <c:pt idx="19">
                  <c:v>72612</c:v>
                </c:pt>
                <c:pt idx="20">
                  <c:v>82304</c:v>
                </c:pt>
                <c:pt idx="21">
                  <c:v>85955</c:v>
                </c:pt>
                <c:pt idx="22">
                  <c:v>88587</c:v>
                </c:pt>
                <c:pt idx="23">
                  <c:v>89434</c:v>
                </c:pt>
                <c:pt idx="24">
                  <c:v>90085</c:v>
                </c:pt>
                <c:pt idx="25">
                  <c:v>90016</c:v>
                </c:pt>
                <c:pt idx="26">
                  <c:v>88237</c:v>
                </c:pt>
                <c:pt idx="27">
                  <c:v>83193</c:v>
                </c:pt>
                <c:pt idx="28">
                  <c:v>82230</c:v>
                </c:pt>
                <c:pt idx="29">
                  <c:v>81478</c:v>
                </c:pt>
                <c:pt idx="30">
                  <c:v>85227</c:v>
                </c:pt>
                <c:pt idx="31">
                  <c:v>87237</c:v>
                </c:pt>
                <c:pt idx="32">
                  <c:v>88103</c:v>
                </c:pt>
                <c:pt idx="33">
                  <c:v>90464</c:v>
                </c:pt>
                <c:pt idx="34">
                  <c:v>100828</c:v>
                </c:pt>
                <c:pt idx="35">
                  <c:v>114369</c:v>
                </c:pt>
                <c:pt idx="36">
                  <c:v>107017</c:v>
                </c:pt>
                <c:pt idx="37">
                  <c:v>98483</c:v>
                </c:pt>
                <c:pt idx="38">
                  <c:v>90597</c:v>
                </c:pt>
                <c:pt idx="39">
                  <c:v>87905</c:v>
                </c:pt>
                <c:pt idx="40">
                  <c:v>90975</c:v>
                </c:pt>
                <c:pt idx="41">
                  <c:v>90660</c:v>
                </c:pt>
                <c:pt idx="42">
                  <c:v>88947</c:v>
                </c:pt>
                <c:pt idx="43">
                  <c:v>88578</c:v>
                </c:pt>
                <c:pt idx="44">
                  <c:v>88045</c:v>
                </c:pt>
                <c:pt idx="45">
                  <c:v>84781</c:v>
                </c:pt>
                <c:pt idx="46">
                  <c:v>79243</c:v>
                </c:pt>
                <c:pt idx="47">
                  <c:v>68606</c:v>
                </c:pt>
                <c:pt idx="48">
                  <c:v>60394</c:v>
                </c:pt>
                <c:pt idx="49">
                  <c:v>63760</c:v>
                </c:pt>
                <c:pt idx="50">
                  <c:v>63896</c:v>
                </c:pt>
                <c:pt idx="51">
                  <c:v>62128</c:v>
                </c:pt>
                <c:pt idx="52">
                  <c:v>62495</c:v>
                </c:pt>
                <c:pt idx="53">
                  <c:v>57635</c:v>
                </c:pt>
                <c:pt idx="54">
                  <c:v>56928</c:v>
                </c:pt>
                <c:pt idx="55">
                  <c:v>51215</c:v>
                </c:pt>
                <c:pt idx="56">
                  <c:v>49017</c:v>
                </c:pt>
                <c:pt idx="57">
                  <c:v>52883</c:v>
                </c:pt>
                <c:pt idx="58">
                  <c:v>56142</c:v>
                </c:pt>
                <c:pt idx="59">
                  <c:v>54556</c:v>
                </c:pt>
                <c:pt idx="60">
                  <c:v>43837</c:v>
                </c:pt>
                <c:pt idx="61">
                  <c:v>38056</c:v>
                </c:pt>
                <c:pt idx="62">
                  <c:v>39660</c:v>
                </c:pt>
                <c:pt idx="63">
                  <c:v>40100</c:v>
                </c:pt>
                <c:pt idx="64">
                  <c:v>39863</c:v>
                </c:pt>
                <c:pt idx="65">
                  <c:v>38052</c:v>
                </c:pt>
                <c:pt idx="66">
                  <c:v>35299</c:v>
                </c:pt>
                <c:pt idx="67">
                  <c:v>35218</c:v>
                </c:pt>
                <c:pt idx="68">
                  <c:v>36038</c:v>
                </c:pt>
                <c:pt idx="69">
                  <c:v>41853</c:v>
                </c:pt>
                <c:pt idx="70">
                  <c:v>48045</c:v>
                </c:pt>
                <c:pt idx="71">
                  <c:v>52746</c:v>
                </c:pt>
                <c:pt idx="72">
                  <c:v>56843</c:v>
                </c:pt>
                <c:pt idx="73">
                  <c:v>60413</c:v>
                </c:pt>
                <c:pt idx="74">
                  <c:v>54888</c:v>
                </c:pt>
                <c:pt idx="75">
                  <c:v>51625</c:v>
                </c:pt>
                <c:pt idx="76">
                  <c:v>47493</c:v>
                </c:pt>
                <c:pt idx="77">
                  <c:v>46450</c:v>
                </c:pt>
                <c:pt idx="78">
                  <c:v>46811</c:v>
                </c:pt>
                <c:pt idx="79">
                  <c:v>51825</c:v>
                </c:pt>
                <c:pt idx="80">
                  <c:v>60459</c:v>
                </c:pt>
                <c:pt idx="81">
                  <c:v>66626</c:v>
                </c:pt>
                <c:pt idx="82">
                  <c:v>68926</c:v>
                </c:pt>
                <c:pt idx="83">
                  <c:v>68610</c:v>
                </c:pt>
                <c:pt idx="84">
                  <c:v>64704</c:v>
                </c:pt>
                <c:pt idx="85">
                  <c:v>57660</c:v>
                </c:pt>
                <c:pt idx="86">
                  <c:v>54907</c:v>
                </c:pt>
                <c:pt idx="87">
                  <c:v>57804</c:v>
                </c:pt>
                <c:pt idx="88">
                  <c:v>62215</c:v>
                </c:pt>
                <c:pt idx="89">
                  <c:v>65697</c:v>
                </c:pt>
                <c:pt idx="90">
                  <c:v>67420</c:v>
                </c:pt>
                <c:pt idx="91">
                  <c:v>69701</c:v>
                </c:pt>
                <c:pt idx="92">
                  <c:v>74694</c:v>
                </c:pt>
                <c:pt idx="93">
                  <c:v>71521</c:v>
                </c:pt>
                <c:pt idx="94">
                  <c:v>60788</c:v>
                </c:pt>
                <c:pt idx="95">
                  <c:v>53178</c:v>
                </c:pt>
                <c:pt idx="96">
                  <c:v>51093</c:v>
                </c:pt>
                <c:pt idx="97">
                  <c:v>54606</c:v>
                </c:pt>
                <c:pt idx="98">
                  <c:v>57649</c:v>
                </c:pt>
                <c:pt idx="99">
                  <c:v>58467</c:v>
                </c:pt>
                <c:pt idx="100">
                  <c:v>53002</c:v>
                </c:pt>
                <c:pt idx="101">
                  <c:v>49283</c:v>
                </c:pt>
                <c:pt idx="102">
                  <c:v>42451</c:v>
                </c:pt>
                <c:pt idx="103">
                  <c:v>41867</c:v>
                </c:pt>
                <c:pt idx="104">
                  <c:v>44779</c:v>
                </c:pt>
                <c:pt idx="105">
                  <c:v>47046</c:v>
                </c:pt>
                <c:pt idx="106">
                  <c:v>51861</c:v>
                </c:pt>
                <c:pt idx="107">
                  <c:v>54983</c:v>
                </c:pt>
                <c:pt idx="108">
                  <c:v>54269</c:v>
                </c:pt>
                <c:pt idx="109">
                  <c:v>44494</c:v>
                </c:pt>
                <c:pt idx="110">
                  <c:v>38256</c:v>
                </c:pt>
                <c:pt idx="111">
                  <c:v>35755</c:v>
                </c:pt>
                <c:pt idx="112">
                  <c:v>36106</c:v>
                </c:pt>
                <c:pt idx="113">
                  <c:v>38723</c:v>
                </c:pt>
                <c:pt idx="114">
                  <c:v>39859</c:v>
                </c:pt>
                <c:pt idx="115">
                  <c:v>40397</c:v>
                </c:pt>
                <c:pt idx="116">
                  <c:v>42700</c:v>
                </c:pt>
                <c:pt idx="117">
                  <c:v>45509</c:v>
                </c:pt>
                <c:pt idx="118">
                  <c:v>49098</c:v>
                </c:pt>
                <c:pt idx="119">
                  <c:v>55810</c:v>
                </c:pt>
                <c:pt idx="120">
                  <c:v>61918</c:v>
                </c:pt>
                <c:pt idx="121">
                  <c:v>66142</c:v>
                </c:pt>
                <c:pt idx="122">
                  <c:v>65342</c:v>
                </c:pt>
                <c:pt idx="123">
                  <c:v>62421</c:v>
                </c:pt>
                <c:pt idx="124">
                  <c:v>63177</c:v>
                </c:pt>
                <c:pt idx="125">
                  <c:v>68980</c:v>
                </c:pt>
                <c:pt idx="126">
                  <c:v>74528</c:v>
                </c:pt>
                <c:pt idx="127">
                  <c:v>77414</c:v>
                </c:pt>
                <c:pt idx="128">
                  <c:v>88238</c:v>
                </c:pt>
                <c:pt idx="129">
                  <c:v>96272</c:v>
                </c:pt>
                <c:pt idx="130">
                  <c:v>91928</c:v>
                </c:pt>
                <c:pt idx="131">
                  <c:v>88646</c:v>
                </c:pt>
                <c:pt idx="132">
                  <c:v>89093</c:v>
                </c:pt>
                <c:pt idx="133">
                  <c:v>99324</c:v>
                </c:pt>
                <c:pt idx="134">
                  <c:v>108963</c:v>
                </c:pt>
                <c:pt idx="135">
                  <c:v>114553</c:v>
                </c:pt>
                <c:pt idx="136">
                  <c:v>107635</c:v>
                </c:pt>
                <c:pt idx="137">
                  <c:v>98957.98709983974</c:v>
                </c:pt>
                <c:pt idx="138">
                  <c:v>99950.26773198071</c:v>
                </c:pt>
                <c:pt idx="139">
                  <c:v>99493.89863335331</c:v>
                </c:pt>
                <c:pt idx="140">
                  <c:v>95376.92334787278</c:v>
                </c:pt>
                <c:pt idx="141">
                  <c:v>95741.62356048418</c:v>
                </c:pt>
                <c:pt idx="142">
                  <c:v>89335.8374782206</c:v>
                </c:pt>
                <c:pt idx="143">
                  <c:v>82714.92401399217</c:v>
                </c:pt>
                <c:pt idx="144">
                  <c:v>88674.12468753713</c:v>
                </c:pt>
                <c:pt idx="145">
                  <c:v>84043.94132501459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date!$D$51</c:f>
              <c:strCache>
                <c:ptCount val="1"/>
                <c:pt idx="0">
                  <c:v>卸売価格P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date!$A$52:$A$197</c:f>
              <c:strCache>
                <c:ptCount val="14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  <c:pt idx="120">
                  <c:v>2021.2</c:v>
                </c:pt>
                <c:pt idx="121">
                  <c:v>2021.3</c:v>
                </c:pt>
                <c:pt idx="122">
                  <c:v>2021.4</c:v>
                </c:pt>
                <c:pt idx="123">
                  <c:v>2021.5</c:v>
                </c:pt>
                <c:pt idx="124">
                  <c:v>2021.6</c:v>
                </c:pt>
                <c:pt idx="125">
                  <c:v>2021.7</c:v>
                </c:pt>
                <c:pt idx="126">
                  <c:v>2021.8</c:v>
                </c:pt>
                <c:pt idx="127">
                  <c:v>2021.9</c:v>
                </c:pt>
                <c:pt idx="128">
                  <c:v>2021.1</c:v>
                </c:pt>
                <c:pt idx="129">
                  <c:v>2021.11</c:v>
                </c:pt>
                <c:pt idx="130">
                  <c:v>2021.12</c:v>
                </c:pt>
                <c:pt idx="131">
                  <c:v>2022.1</c:v>
                </c:pt>
                <c:pt idx="132">
                  <c:v>2022.2</c:v>
                </c:pt>
                <c:pt idx="133">
                  <c:v>2022.3</c:v>
                </c:pt>
                <c:pt idx="134">
                  <c:v>2022.4</c:v>
                </c:pt>
                <c:pt idx="135">
                  <c:v>2022.5</c:v>
                </c:pt>
                <c:pt idx="136">
                  <c:v>2022.6</c:v>
                </c:pt>
                <c:pt idx="137">
                  <c:v>2022.7</c:v>
                </c:pt>
                <c:pt idx="138">
                  <c:v>2022.8</c:v>
                </c:pt>
                <c:pt idx="139">
                  <c:v>2022.9</c:v>
                </c:pt>
                <c:pt idx="140">
                  <c:v>2022.1</c:v>
                </c:pt>
                <c:pt idx="141">
                  <c:v>2022.11</c:v>
                </c:pt>
                <c:pt idx="142">
                  <c:v>2022.12</c:v>
                </c:pt>
                <c:pt idx="143">
                  <c:v>2023.1</c:v>
                </c:pt>
                <c:pt idx="144">
                  <c:v>2023.2</c:v>
                </c:pt>
                <c:pt idx="145">
                  <c:v>2023.3</c:v>
                </c:pt>
              </c:strCache>
            </c:strRef>
          </c:cat>
          <c:val>
            <c:numRef>
              <c:f>date!$D$52:$D$197</c:f>
              <c:numCache>
                <c:ptCount val="146"/>
                <c:pt idx="0">
                  <c:v>132000</c:v>
                </c:pt>
                <c:pt idx="1">
                  <c:v>122000</c:v>
                </c:pt>
                <c:pt idx="2">
                  <c:v>122000</c:v>
                </c:pt>
                <c:pt idx="3">
                  <c:v>128000</c:v>
                </c:pt>
                <c:pt idx="4">
                  <c:v>132000</c:v>
                </c:pt>
                <c:pt idx="5">
                  <c:v>120000</c:v>
                </c:pt>
                <c:pt idx="6">
                  <c:v>121000</c:v>
                </c:pt>
                <c:pt idx="7">
                  <c:v>120300</c:v>
                </c:pt>
                <c:pt idx="8">
                  <c:v>117000</c:v>
                </c:pt>
                <c:pt idx="9">
                  <c:v>112000</c:v>
                </c:pt>
                <c:pt idx="10">
                  <c:v>113000</c:v>
                </c:pt>
                <c:pt idx="11">
                  <c:v>115000</c:v>
                </c:pt>
                <c:pt idx="12">
                  <c:v>121000</c:v>
                </c:pt>
                <c:pt idx="13">
                  <c:v>134000</c:v>
                </c:pt>
                <c:pt idx="14">
                  <c:v>156000</c:v>
                </c:pt>
                <c:pt idx="15">
                  <c:v>146000</c:v>
                </c:pt>
                <c:pt idx="16">
                  <c:v>119000</c:v>
                </c:pt>
                <c:pt idx="17">
                  <c:v>119000</c:v>
                </c:pt>
                <c:pt idx="18">
                  <c:v>111000</c:v>
                </c:pt>
                <c:pt idx="19">
                  <c:v>127000</c:v>
                </c:pt>
                <c:pt idx="20">
                  <c:v>143000</c:v>
                </c:pt>
                <c:pt idx="21">
                  <c:v>147000</c:v>
                </c:pt>
                <c:pt idx="22">
                  <c:v>149000</c:v>
                </c:pt>
                <c:pt idx="23">
                  <c:v>149000</c:v>
                </c:pt>
                <c:pt idx="24">
                  <c:v>151000</c:v>
                </c:pt>
                <c:pt idx="25">
                  <c:v>151000</c:v>
                </c:pt>
                <c:pt idx="26">
                  <c:v>146000</c:v>
                </c:pt>
                <c:pt idx="27">
                  <c:v>140000</c:v>
                </c:pt>
                <c:pt idx="28">
                  <c:v>140000</c:v>
                </c:pt>
                <c:pt idx="29">
                  <c:v>164600</c:v>
                </c:pt>
                <c:pt idx="30">
                  <c:v>146200</c:v>
                </c:pt>
                <c:pt idx="31">
                  <c:v>147000</c:v>
                </c:pt>
                <c:pt idx="32">
                  <c:v>148000</c:v>
                </c:pt>
                <c:pt idx="33">
                  <c:v>148000</c:v>
                </c:pt>
                <c:pt idx="34">
                  <c:v>163000</c:v>
                </c:pt>
                <c:pt idx="35">
                  <c:v>174000</c:v>
                </c:pt>
                <c:pt idx="36">
                  <c:v>168000</c:v>
                </c:pt>
                <c:pt idx="37">
                  <c:v>158000</c:v>
                </c:pt>
                <c:pt idx="38">
                  <c:v>148000</c:v>
                </c:pt>
                <c:pt idx="39">
                  <c:v>146600</c:v>
                </c:pt>
                <c:pt idx="40">
                  <c:v>149000</c:v>
                </c:pt>
                <c:pt idx="41">
                  <c:v>150000</c:v>
                </c:pt>
                <c:pt idx="42">
                  <c:v>147000</c:v>
                </c:pt>
                <c:pt idx="43">
                  <c:v>144000</c:v>
                </c:pt>
                <c:pt idx="44">
                  <c:v>142800</c:v>
                </c:pt>
                <c:pt idx="45">
                  <c:v>138000</c:v>
                </c:pt>
                <c:pt idx="46">
                  <c:v>133000</c:v>
                </c:pt>
                <c:pt idx="47">
                  <c:v>123500</c:v>
                </c:pt>
                <c:pt idx="48">
                  <c:v>119000</c:v>
                </c:pt>
                <c:pt idx="49">
                  <c:v>124000</c:v>
                </c:pt>
                <c:pt idx="50">
                  <c:v>126000</c:v>
                </c:pt>
                <c:pt idx="51">
                  <c:v>123600</c:v>
                </c:pt>
                <c:pt idx="52">
                  <c:v>121000</c:v>
                </c:pt>
                <c:pt idx="53">
                  <c:v>119000</c:v>
                </c:pt>
                <c:pt idx="54">
                  <c:v>117000</c:v>
                </c:pt>
                <c:pt idx="55">
                  <c:v>111000</c:v>
                </c:pt>
                <c:pt idx="56">
                  <c:v>108000</c:v>
                </c:pt>
                <c:pt idx="57">
                  <c:v>113000</c:v>
                </c:pt>
                <c:pt idx="58">
                  <c:v>113000</c:v>
                </c:pt>
                <c:pt idx="59">
                  <c:v>110000</c:v>
                </c:pt>
                <c:pt idx="60">
                  <c:v>101000</c:v>
                </c:pt>
                <c:pt idx="61">
                  <c:v>100000</c:v>
                </c:pt>
                <c:pt idx="62">
                  <c:v>101000</c:v>
                </c:pt>
                <c:pt idx="63">
                  <c:v>102000</c:v>
                </c:pt>
                <c:pt idx="64">
                  <c:v>102000</c:v>
                </c:pt>
                <c:pt idx="65">
                  <c:v>99200</c:v>
                </c:pt>
                <c:pt idx="66">
                  <c:v>96000</c:v>
                </c:pt>
                <c:pt idx="67">
                  <c:v>95600</c:v>
                </c:pt>
                <c:pt idx="68">
                  <c:v>101000</c:v>
                </c:pt>
                <c:pt idx="69">
                  <c:v>104800</c:v>
                </c:pt>
                <c:pt idx="70">
                  <c:v>110000</c:v>
                </c:pt>
                <c:pt idx="71">
                  <c:v>116000</c:v>
                </c:pt>
                <c:pt idx="72">
                  <c:v>124000</c:v>
                </c:pt>
                <c:pt idx="73">
                  <c:v>125000</c:v>
                </c:pt>
                <c:pt idx="74">
                  <c:v>122000</c:v>
                </c:pt>
                <c:pt idx="75">
                  <c:v>114000</c:v>
                </c:pt>
                <c:pt idx="76">
                  <c:v>112000</c:v>
                </c:pt>
                <c:pt idx="77">
                  <c:v>114000</c:v>
                </c:pt>
                <c:pt idx="78">
                  <c:v>114000</c:v>
                </c:pt>
                <c:pt idx="79">
                  <c:v>118800</c:v>
                </c:pt>
                <c:pt idx="80">
                  <c:v>129000</c:v>
                </c:pt>
                <c:pt idx="81">
                  <c:v>135000</c:v>
                </c:pt>
                <c:pt idx="82">
                  <c:v>135800</c:v>
                </c:pt>
                <c:pt idx="83">
                  <c:v>137000</c:v>
                </c:pt>
                <c:pt idx="84">
                  <c:v>132000</c:v>
                </c:pt>
                <c:pt idx="85">
                  <c:v>125000</c:v>
                </c:pt>
                <c:pt idx="86">
                  <c:v>121000</c:v>
                </c:pt>
                <c:pt idx="87">
                  <c:v>123000</c:v>
                </c:pt>
                <c:pt idx="88">
                  <c:v>127800</c:v>
                </c:pt>
                <c:pt idx="89">
                  <c:v>131000</c:v>
                </c:pt>
                <c:pt idx="90">
                  <c:v>134000</c:v>
                </c:pt>
                <c:pt idx="91">
                  <c:v>135600</c:v>
                </c:pt>
                <c:pt idx="92">
                  <c:v>141000</c:v>
                </c:pt>
                <c:pt idx="93">
                  <c:v>138000</c:v>
                </c:pt>
                <c:pt idx="94">
                  <c:v>128400</c:v>
                </c:pt>
                <c:pt idx="95">
                  <c:v>120800</c:v>
                </c:pt>
                <c:pt idx="96">
                  <c:v>117500</c:v>
                </c:pt>
                <c:pt idx="97">
                  <c:v>119400</c:v>
                </c:pt>
                <c:pt idx="98">
                  <c:v>124000</c:v>
                </c:pt>
                <c:pt idx="99">
                  <c:v>126000</c:v>
                </c:pt>
                <c:pt idx="100">
                  <c:v>122000</c:v>
                </c:pt>
                <c:pt idx="101">
                  <c:v>112000</c:v>
                </c:pt>
                <c:pt idx="102">
                  <c:v>110000</c:v>
                </c:pt>
                <c:pt idx="103">
                  <c:v>108000</c:v>
                </c:pt>
                <c:pt idx="104">
                  <c:v>111000</c:v>
                </c:pt>
                <c:pt idx="105">
                  <c:v>115000</c:v>
                </c:pt>
                <c:pt idx="106">
                  <c:v>118000</c:v>
                </c:pt>
                <c:pt idx="107">
                  <c:v>123000</c:v>
                </c:pt>
                <c:pt idx="108">
                  <c:v>124600</c:v>
                </c:pt>
                <c:pt idx="109">
                  <c:v>119000</c:v>
                </c:pt>
                <c:pt idx="110">
                  <c:v>104000</c:v>
                </c:pt>
                <c:pt idx="111">
                  <c:v>100800</c:v>
                </c:pt>
                <c:pt idx="112">
                  <c:v>106000</c:v>
                </c:pt>
                <c:pt idx="113">
                  <c:v>108000</c:v>
                </c:pt>
                <c:pt idx="114">
                  <c:v>108000</c:v>
                </c:pt>
                <c:pt idx="115">
                  <c:v>110000</c:v>
                </c:pt>
                <c:pt idx="116">
                  <c:v>109000</c:v>
                </c:pt>
                <c:pt idx="117">
                  <c:v>112000</c:v>
                </c:pt>
                <c:pt idx="118">
                  <c:v>115000</c:v>
                </c:pt>
                <c:pt idx="119">
                  <c:v>122000</c:v>
                </c:pt>
                <c:pt idx="120">
                  <c:v>131000</c:v>
                </c:pt>
                <c:pt idx="121">
                  <c:v>134000</c:v>
                </c:pt>
                <c:pt idx="122">
                  <c:v>135000</c:v>
                </c:pt>
                <c:pt idx="123">
                  <c:v>130200</c:v>
                </c:pt>
                <c:pt idx="124">
                  <c:v>128000</c:v>
                </c:pt>
                <c:pt idx="125">
                  <c:v>136000</c:v>
                </c:pt>
                <c:pt idx="126">
                  <c:v>143000</c:v>
                </c:pt>
                <c:pt idx="127">
                  <c:v>145000</c:v>
                </c:pt>
                <c:pt idx="128">
                  <c:v>152200</c:v>
                </c:pt>
                <c:pt idx="129">
                  <c:v>168000</c:v>
                </c:pt>
                <c:pt idx="130">
                  <c:v>165000</c:v>
                </c:pt>
                <c:pt idx="131">
                  <c:v>156000</c:v>
                </c:pt>
                <c:pt idx="132">
                  <c:v>159000</c:v>
                </c:pt>
                <c:pt idx="133">
                  <c:v>168000</c:v>
                </c:pt>
                <c:pt idx="134">
                  <c:v>177800</c:v>
                </c:pt>
                <c:pt idx="135">
                  <c:v>184000</c:v>
                </c:pt>
                <c:pt idx="136">
                  <c:v>177000</c:v>
                </c:pt>
                <c:pt idx="137">
                  <c:v>171000</c:v>
                </c:pt>
                <c:pt idx="138">
                  <c:v>165000</c:v>
                </c:pt>
                <c:pt idx="139">
                  <c:v>165000</c:v>
                </c:pt>
                <c:pt idx="140">
                  <c:v>165000</c:v>
                </c:pt>
                <c:pt idx="141">
                  <c:v>163000</c:v>
                </c:pt>
                <c:pt idx="142">
                  <c:v>164000</c:v>
                </c:pt>
                <c:pt idx="143">
                  <c:v>154000</c:v>
                </c:pt>
                <c:pt idx="144">
                  <c:v>164000</c:v>
                </c:pt>
                <c:pt idx="145">
                  <c:v>154000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date!$E$51</c:f>
              <c:strCache>
                <c:ptCount val="1"/>
                <c:pt idx="0">
                  <c:v>卸売価格B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date!$A$52:$A$197</c:f>
              <c:strCache>
                <c:ptCount val="14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  <c:pt idx="120">
                  <c:v>2021.2</c:v>
                </c:pt>
                <c:pt idx="121">
                  <c:v>2021.3</c:v>
                </c:pt>
                <c:pt idx="122">
                  <c:v>2021.4</c:v>
                </c:pt>
                <c:pt idx="123">
                  <c:v>2021.5</c:v>
                </c:pt>
                <c:pt idx="124">
                  <c:v>2021.6</c:v>
                </c:pt>
                <c:pt idx="125">
                  <c:v>2021.7</c:v>
                </c:pt>
                <c:pt idx="126">
                  <c:v>2021.8</c:v>
                </c:pt>
                <c:pt idx="127">
                  <c:v>2021.9</c:v>
                </c:pt>
                <c:pt idx="128">
                  <c:v>2021.1</c:v>
                </c:pt>
                <c:pt idx="129">
                  <c:v>2021.11</c:v>
                </c:pt>
                <c:pt idx="130">
                  <c:v>2021.12</c:v>
                </c:pt>
                <c:pt idx="131">
                  <c:v>2022.1</c:v>
                </c:pt>
                <c:pt idx="132">
                  <c:v>2022.2</c:v>
                </c:pt>
                <c:pt idx="133">
                  <c:v>2022.3</c:v>
                </c:pt>
                <c:pt idx="134">
                  <c:v>2022.4</c:v>
                </c:pt>
                <c:pt idx="135">
                  <c:v>2022.5</c:v>
                </c:pt>
                <c:pt idx="136">
                  <c:v>2022.6</c:v>
                </c:pt>
                <c:pt idx="137">
                  <c:v>2022.7</c:v>
                </c:pt>
                <c:pt idx="138">
                  <c:v>2022.8</c:v>
                </c:pt>
                <c:pt idx="139">
                  <c:v>2022.9</c:v>
                </c:pt>
                <c:pt idx="140">
                  <c:v>2022.1</c:v>
                </c:pt>
                <c:pt idx="141">
                  <c:v>2022.11</c:v>
                </c:pt>
                <c:pt idx="142">
                  <c:v>2022.12</c:v>
                </c:pt>
                <c:pt idx="143">
                  <c:v>2023.1</c:v>
                </c:pt>
                <c:pt idx="144">
                  <c:v>2023.2</c:v>
                </c:pt>
                <c:pt idx="145">
                  <c:v>2023.3</c:v>
                </c:pt>
              </c:strCache>
            </c:strRef>
          </c:cat>
          <c:val>
            <c:numRef>
              <c:f>date!$E$52:$E$197</c:f>
              <c:numCache>
                <c:ptCount val="146"/>
                <c:pt idx="0">
                  <c:v>97000</c:v>
                </c:pt>
                <c:pt idx="1">
                  <c:v>88000</c:v>
                </c:pt>
                <c:pt idx="2">
                  <c:v>92000</c:v>
                </c:pt>
                <c:pt idx="3">
                  <c:v>92000</c:v>
                </c:pt>
                <c:pt idx="4">
                  <c:v>95000</c:v>
                </c:pt>
                <c:pt idx="5">
                  <c:v>83000</c:v>
                </c:pt>
                <c:pt idx="6">
                  <c:v>84000</c:v>
                </c:pt>
                <c:pt idx="7">
                  <c:v>83300</c:v>
                </c:pt>
                <c:pt idx="8">
                  <c:v>83000</c:v>
                </c:pt>
                <c:pt idx="9">
                  <c:v>82000</c:v>
                </c:pt>
                <c:pt idx="10">
                  <c:v>82000</c:v>
                </c:pt>
                <c:pt idx="11">
                  <c:v>83000</c:v>
                </c:pt>
                <c:pt idx="12">
                  <c:v>88000</c:v>
                </c:pt>
                <c:pt idx="13">
                  <c:v>98000</c:v>
                </c:pt>
                <c:pt idx="14">
                  <c:v>115000</c:v>
                </c:pt>
                <c:pt idx="15">
                  <c:v>100000</c:v>
                </c:pt>
                <c:pt idx="16">
                  <c:v>91000</c:v>
                </c:pt>
                <c:pt idx="17">
                  <c:v>80000</c:v>
                </c:pt>
                <c:pt idx="18">
                  <c:v>69000</c:v>
                </c:pt>
                <c:pt idx="19">
                  <c:v>81000</c:v>
                </c:pt>
                <c:pt idx="20">
                  <c:v>94000</c:v>
                </c:pt>
                <c:pt idx="21">
                  <c:v>97000</c:v>
                </c:pt>
                <c:pt idx="22">
                  <c:v>99000</c:v>
                </c:pt>
                <c:pt idx="23">
                  <c:v>99000</c:v>
                </c:pt>
                <c:pt idx="24">
                  <c:v>103000</c:v>
                </c:pt>
                <c:pt idx="25">
                  <c:v>103000</c:v>
                </c:pt>
                <c:pt idx="26">
                  <c:v>100000</c:v>
                </c:pt>
                <c:pt idx="27">
                  <c:v>96000</c:v>
                </c:pt>
                <c:pt idx="28">
                  <c:v>96000</c:v>
                </c:pt>
                <c:pt idx="29">
                  <c:v>99400</c:v>
                </c:pt>
                <c:pt idx="30">
                  <c:v>99400</c:v>
                </c:pt>
                <c:pt idx="31">
                  <c:v>101000</c:v>
                </c:pt>
                <c:pt idx="32">
                  <c:v>103000</c:v>
                </c:pt>
                <c:pt idx="33">
                  <c:v>103000</c:v>
                </c:pt>
                <c:pt idx="34">
                  <c:v>123000</c:v>
                </c:pt>
                <c:pt idx="35">
                  <c:v>132000</c:v>
                </c:pt>
                <c:pt idx="36">
                  <c:v>119000</c:v>
                </c:pt>
                <c:pt idx="37">
                  <c:v>109000</c:v>
                </c:pt>
                <c:pt idx="38">
                  <c:v>103000</c:v>
                </c:pt>
                <c:pt idx="39">
                  <c:v>100800</c:v>
                </c:pt>
                <c:pt idx="40">
                  <c:v>100000</c:v>
                </c:pt>
                <c:pt idx="41">
                  <c:v>101000</c:v>
                </c:pt>
                <c:pt idx="42">
                  <c:v>99000</c:v>
                </c:pt>
                <c:pt idx="43">
                  <c:v>98000</c:v>
                </c:pt>
                <c:pt idx="44">
                  <c:v>95200</c:v>
                </c:pt>
                <c:pt idx="45">
                  <c:v>88000</c:v>
                </c:pt>
                <c:pt idx="46">
                  <c:v>82000</c:v>
                </c:pt>
                <c:pt idx="47">
                  <c:v>75750</c:v>
                </c:pt>
                <c:pt idx="48">
                  <c:v>72000</c:v>
                </c:pt>
                <c:pt idx="49">
                  <c:v>72000</c:v>
                </c:pt>
                <c:pt idx="50">
                  <c:v>72000</c:v>
                </c:pt>
                <c:pt idx="51">
                  <c:v>71200</c:v>
                </c:pt>
                <c:pt idx="52">
                  <c:v>70000</c:v>
                </c:pt>
                <c:pt idx="53">
                  <c:v>69000</c:v>
                </c:pt>
                <c:pt idx="54">
                  <c:v>67000</c:v>
                </c:pt>
                <c:pt idx="55">
                  <c:v>61000</c:v>
                </c:pt>
                <c:pt idx="56">
                  <c:v>57000</c:v>
                </c:pt>
                <c:pt idx="57">
                  <c:v>62000</c:v>
                </c:pt>
                <c:pt idx="58">
                  <c:v>62000</c:v>
                </c:pt>
                <c:pt idx="59">
                  <c:v>59000</c:v>
                </c:pt>
                <c:pt idx="60">
                  <c:v>50000</c:v>
                </c:pt>
                <c:pt idx="61">
                  <c:v>49000</c:v>
                </c:pt>
                <c:pt idx="62">
                  <c:v>50000</c:v>
                </c:pt>
                <c:pt idx="63">
                  <c:v>52000</c:v>
                </c:pt>
                <c:pt idx="64">
                  <c:v>53000</c:v>
                </c:pt>
                <c:pt idx="65">
                  <c:v>48000</c:v>
                </c:pt>
                <c:pt idx="66">
                  <c:v>44000</c:v>
                </c:pt>
                <c:pt idx="67">
                  <c:v>44800</c:v>
                </c:pt>
                <c:pt idx="68">
                  <c:v>52000</c:v>
                </c:pt>
                <c:pt idx="69">
                  <c:v>57300</c:v>
                </c:pt>
                <c:pt idx="70">
                  <c:v>61000</c:v>
                </c:pt>
                <c:pt idx="71">
                  <c:v>67000</c:v>
                </c:pt>
                <c:pt idx="72">
                  <c:v>78000</c:v>
                </c:pt>
                <c:pt idx="73">
                  <c:v>83000</c:v>
                </c:pt>
                <c:pt idx="74">
                  <c:v>78500</c:v>
                </c:pt>
                <c:pt idx="75">
                  <c:v>64000</c:v>
                </c:pt>
                <c:pt idx="76">
                  <c:v>59000</c:v>
                </c:pt>
                <c:pt idx="77">
                  <c:v>61000</c:v>
                </c:pt>
                <c:pt idx="78">
                  <c:v>61000</c:v>
                </c:pt>
                <c:pt idx="79">
                  <c:v>65800</c:v>
                </c:pt>
                <c:pt idx="80">
                  <c:v>74000</c:v>
                </c:pt>
                <c:pt idx="81">
                  <c:v>80000</c:v>
                </c:pt>
                <c:pt idx="82">
                  <c:v>80000</c:v>
                </c:pt>
                <c:pt idx="83">
                  <c:v>79000</c:v>
                </c:pt>
                <c:pt idx="84">
                  <c:v>74000</c:v>
                </c:pt>
                <c:pt idx="85">
                  <c:v>67000</c:v>
                </c:pt>
                <c:pt idx="86">
                  <c:v>64000</c:v>
                </c:pt>
                <c:pt idx="87">
                  <c:v>67000</c:v>
                </c:pt>
                <c:pt idx="88">
                  <c:v>71800</c:v>
                </c:pt>
                <c:pt idx="89">
                  <c:v>77000</c:v>
                </c:pt>
                <c:pt idx="90">
                  <c:v>80000</c:v>
                </c:pt>
                <c:pt idx="91">
                  <c:v>82600</c:v>
                </c:pt>
                <c:pt idx="92">
                  <c:v>87000</c:v>
                </c:pt>
                <c:pt idx="93">
                  <c:v>82000</c:v>
                </c:pt>
                <c:pt idx="94">
                  <c:v>70800</c:v>
                </c:pt>
                <c:pt idx="95">
                  <c:v>62800</c:v>
                </c:pt>
                <c:pt idx="96">
                  <c:v>61800</c:v>
                </c:pt>
                <c:pt idx="97">
                  <c:v>66800</c:v>
                </c:pt>
                <c:pt idx="98">
                  <c:v>72000</c:v>
                </c:pt>
                <c:pt idx="99">
                  <c:v>74000</c:v>
                </c:pt>
                <c:pt idx="100">
                  <c:v>67600</c:v>
                </c:pt>
                <c:pt idx="101">
                  <c:v>56000</c:v>
                </c:pt>
                <c:pt idx="102">
                  <c:v>53000</c:v>
                </c:pt>
                <c:pt idx="103">
                  <c:v>52000</c:v>
                </c:pt>
                <c:pt idx="104">
                  <c:v>57000</c:v>
                </c:pt>
                <c:pt idx="105">
                  <c:v>61800</c:v>
                </c:pt>
                <c:pt idx="106">
                  <c:v>64000</c:v>
                </c:pt>
                <c:pt idx="107">
                  <c:v>72000</c:v>
                </c:pt>
                <c:pt idx="108">
                  <c:v>76000</c:v>
                </c:pt>
                <c:pt idx="109">
                  <c:v>71000</c:v>
                </c:pt>
                <c:pt idx="110">
                  <c:v>52000</c:v>
                </c:pt>
                <c:pt idx="111">
                  <c:v>45600</c:v>
                </c:pt>
                <c:pt idx="112">
                  <c:v>49000</c:v>
                </c:pt>
                <c:pt idx="113">
                  <c:v>49000</c:v>
                </c:pt>
                <c:pt idx="114">
                  <c:v>49800</c:v>
                </c:pt>
                <c:pt idx="115">
                  <c:v>51000</c:v>
                </c:pt>
                <c:pt idx="116">
                  <c:v>52000</c:v>
                </c:pt>
                <c:pt idx="117">
                  <c:v>57000</c:v>
                </c:pt>
                <c:pt idx="118">
                  <c:v>61000</c:v>
                </c:pt>
                <c:pt idx="119">
                  <c:v>66000</c:v>
                </c:pt>
                <c:pt idx="120">
                  <c:v>72000</c:v>
                </c:pt>
                <c:pt idx="121">
                  <c:v>75500</c:v>
                </c:pt>
                <c:pt idx="122">
                  <c:v>75000</c:v>
                </c:pt>
                <c:pt idx="123">
                  <c:v>70200</c:v>
                </c:pt>
                <c:pt idx="124">
                  <c:v>69000</c:v>
                </c:pt>
                <c:pt idx="125">
                  <c:v>77000</c:v>
                </c:pt>
                <c:pt idx="126">
                  <c:v>84000</c:v>
                </c:pt>
                <c:pt idx="127">
                  <c:v>86000</c:v>
                </c:pt>
                <c:pt idx="128">
                  <c:v>93000</c:v>
                </c:pt>
                <c:pt idx="129">
                  <c:v>107000</c:v>
                </c:pt>
                <c:pt idx="130">
                  <c:v>105000</c:v>
                </c:pt>
                <c:pt idx="131">
                  <c:v>98000</c:v>
                </c:pt>
                <c:pt idx="132">
                  <c:v>100000</c:v>
                </c:pt>
                <c:pt idx="133">
                  <c:v>112000</c:v>
                </c:pt>
                <c:pt idx="134">
                  <c:v>123300</c:v>
                </c:pt>
                <c:pt idx="135">
                  <c:v>131000</c:v>
                </c:pt>
                <c:pt idx="136">
                  <c:v>120000</c:v>
                </c:pt>
                <c:pt idx="137">
                  <c:v>111000</c:v>
                </c:pt>
                <c:pt idx="138">
                  <c:v>103000</c:v>
                </c:pt>
                <c:pt idx="139">
                  <c:v>103000</c:v>
                </c:pt>
                <c:pt idx="140">
                  <c:v>102200</c:v>
                </c:pt>
                <c:pt idx="141">
                  <c:v>104000</c:v>
                </c:pt>
                <c:pt idx="142">
                  <c:v>108000</c:v>
                </c:pt>
                <c:pt idx="143">
                  <c:v>102000</c:v>
                </c:pt>
                <c:pt idx="144">
                  <c:v>108000</c:v>
                </c:pt>
                <c:pt idx="145">
                  <c:v>102000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date!$F$51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date!$A$52:$A$197</c:f>
              <c:strCache>
                <c:ptCount val="14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  <c:pt idx="120">
                  <c:v>2021.2</c:v>
                </c:pt>
                <c:pt idx="121">
                  <c:v>2021.3</c:v>
                </c:pt>
                <c:pt idx="122">
                  <c:v>2021.4</c:v>
                </c:pt>
                <c:pt idx="123">
                  <c:v>2021.5</c:v>
                </c:pt>
                <c:pt idx="124">
                  <c:v>2021.6</c:v>
                </c:pt>
                <c:pt idx="125">
                  <c:v>2021.7</c:v>
                </c:pt>
                <c:pt idx="126">
                  <c:v>2021.8</c:v>
                </c:pt>
                <c:pt idx="127">
                  <c:v>2021.9</c:v>
                </c:pt>
                <c:pt idx="128">
                  <c:v>2021.1</c:v>
                </c:pt>
                <c:pt idx="129">
                  <c:v>2021.11</c:v>
                </c:pt>
                <c:pt idx="130">
                  <c:v>2021.12</c:v>
                </c:pt>
                <c:pt idx="131">
                  <c:v>2022.1</c:v>
                </c:pt>
                <c:pt idx="132">
                  <c:v>2022.2</c:v>
                </c:pt>
                <c:pt idx="133">
                  <c:v>2022.3</c:v>
                </c:pt>
                <c:pt idx="134">
                  <c:v>2022.4</c:v>
                </c:pt>
                <c:pt idx="135">
                  <c:v>2022.5</c:v>
                </c:pt>
                <c:pt idx="136">
                  <c:v>2022.6</c:v>
                </c:pt>
                <c:pt idx="137">
                  <c:v>2022.7</c:v>
                </c:pt>
                <c:pt idx="138">
                  <c:v>2022.8</c:v>
                </c:pt>
                <c:pt idx="139">
                  <c:v>2022.9</c:v>
                </c:pt>
                <c:pt idx="140">
                  <c:v>2022.1</c:v>
                </c:pt>
                <c:pt idx="141">
                  <c:v>2022.11</c:v>
                </c:pt>
                <c:pt idx="142">
                  <c:v>2022.12</c:v>
                </c:pt>
                <c:pt idx="143">
                  <c:v>2023.1</c:v>
                </c:pt>
                <c:pt idx="144">
                  <c:v>2023.2</c:v>
                </c:pt>
                <c:pt idx="145">
                  <c:v>2023.3</c:v>
                </c:pt>
              </c:strCache>
            </c:strRef>
          </c:cat>
          <c:val>
            <c:numRef>
              <c:f>date!$F$52:$F$111</c:f>
              <c:numCache>
                <c:ptCount val="60"/>
              </c:numCache>
            </c:numRef>
          </c:val>
          <c:smooth val="0"/>
        </c:ser>
        <c:ser>
          <c:idx val="5"/>
          <c:order val="5"/>
          <c:tx>
            <c:strRef>
              <c:f>date!$G$51</c:f>
              <c:strCache>
                <c:ptCount val="1"/>
                <c:pt idx="0">
                  <c:v>家庭用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date!$A$52:$A$197</c:f>
              <c:strCache>
                <c:ptCount val="146"/>
                <c:pt idx="0">
                  <c:v>2011.2</c:v>
                </c:pt>
                <c:pt idx="1">
                  <c:v>2011.3</c:v>
                </c:pt>
                <c:pt idx="2">
                  <c:v>2011.4</c:v>
                </c:pt>
                <c:pt idx="3">
                  <c:v>2011.5</c:v>
                </c:pt>
                <c:pt idx="4">
                  <c:v>2011.6</c:v>
                </c:pt>
                <c:pt idx="5">
                  <c:v>2011.7</c:v>
                </c:pt>
                <c:pt idx="6">
                  <c:v>2011.8</c:v>
                </c:pt>
                <c:pt idx="7">
                  <c:v>2011.9</c:v>
                </c:pt>
                <c:pt idx="8">
                  <c:v>2011.1</c:v>
                </c:pt>
                <c:pt idx="9">
                  <c:v>2011.11</c:v>
                </c:pt>
                <c:pt idx="10">
                  <c:v>2011.12</c:v>
                </c:pt>
                <c:pt idx="11">
                  <c:v>2012.1</c:v>
                </c:pt>
                <c:pt idx="12">
                  <c:v>2012.2</c:v>
                </c:pt>
                <c:pt idx="13">
                  <c:v>2012.3</c:v>
                </c:pt>
                <c:pt idx="14">
                  <c:v>2012.4</c:v>
                </c:pt>
                <c:pt idx="15">
                  <c:v>2012.5</c:v>
                </c:pt>
                <c:pt idx="16">
                  <c:v>2012.6</c:v>
                </c:pt>
                <c:pt idx="17">
                  <c:v>2012.7</c:v>
                </c:pt>
                <c:pt idx="18">
                  <c:v>2012.8</c:v>
                </c:pt>
                <c:pt idx="19">
                  <c:v>2012.9</c:v>
                </c:pt>
                <c:pt idx="20">
                  <c:v>2012.1</c:v>
                </c:pt>
                <c:pt idx="21">
                  <c:v>2012.11</c:v>
                </c:pt>
                <c:pt idx="22">
                  <c:v>2012.12</c:v>
                </c:pt>
                <c:pt idx="23">
                  <c:v>2013.1</c:v>
                </c:pt>
                <c:pt idx="24">
                  <c:v>2013.2</c:v>
                </c:pt>
                <c:pt idx="25">
                  <c:v>2013.3</c:v>
                </c:pt>
                <c:pt idx="26">
                  <c:v>2013.4</c:v>
                </c:pt>
                <c:pt idx="27">
                  <c:v>2013.5</c:v>
                </c:pt>
                <c:pt idx="28">
                  <c:v>2013.6</c:v>
                </c:pt>
                <c:pt idx="29">
                  <c:v>2013.7</c:v>
                </c:pt>
                <c:pt idx="30">
                  <c:v>2013.8</c:v>
                </c:pt>
                <c:pt idx="31">
                  <c:v>2013.9</c:v>
                </c:pt>
                <c:pt idx="32">
                  <c:v>2013.1</c:v>
                </c:pt>
                <c:pt idx="33">
                  <c:v>2013.11</c:v>
                </c:pt>
                <c:pt idx="34">
                  <c:v>2013.12</c:v>
                </c:pt>
                <c:pt idx="35">
                  <c:v>2014.1</c:v>
                </c:pt>
                <c:pt idx="36">
                  <c:v>2014.2</c:v>
                </c:pt>
                <c:pt idx="37">
                  <c:v>2014.3</c:v>
                </c:pt>
                <c:pt idx="38">
                  <c:v>2014.4</c:v>
                </c:pt>
                <c:pt idx="39">
                  <c:v>2014.5</c:v>
                </c:pt>
                <c:pt idx="40">
                  <c:v>2014.6</c:v>
                </c:pt>
                <c:pt idx="41">
                  <c:v>2014.7</c:v>
                </c:pt>
                <c:pt idx="42">
                  <c:v>2014.8</c:v>
                </c:pt>
                <c:pt idx="43">
                  <c:v>2014.9</c:v>
                </c:pt>
                <c:pt idx="44">
                  <c:v>2014.1</c:v>
                </c:pt>
                <c:pt idx="45">
                  <c:v>2014.11</c:v>
                </c:pt>
                <c:pt idx="46">
                  <c:v>2014.12</c:v>
                </c:pt>
                <c:pt idx="47">
                  <c:v>2015.1</c:v>
                </c:pt>
                <c:pt idx="48">
                  <c:v>2015.2</c:v>
                </c:pt>
                <c:pt idx="49">
                  <c:v>2015.3</c:v>
                </c:pt>
                <c:pt idx="50">
                  <c:v>2015.4</c:v>
                </c:pt>
                <c:pt idx="51">
                  <c:v>2015.5</c:v>
                </c:pt>
                <c:pt idx="52">
                  <c:v>2015.6</c:v>
                </c:pt>
                <c:pt idx="53">
                  <c:v>2015.7</c:v>
                </c:pt>
                <c:pt idx="54">
                  <c:v>2015.8</c:v>
                </c:pt>
                <c:pt idx="55">
                  <c:v>2015.9</c:v>
                </c:pt>
                <c:pt idx="56">
                  <c:v>2015.1</c:v>
                </c:pt>
                <c:pt idx="57">
                  <c:v>2015.11</c:v>
                </c:pt>
                <c:pt idx="58">
                  <c:v>2015.12</c:v>
                </c:pt>
                <c:pt idx="59">
                  <c:v>2016.1</c:v>
                </c:pt>
                <c:pt idx="60">
                  <c:v>2016.2</c:v>
                </c:pt>
                <c:pt idx="61">
                  <c:v>2016.3</c:v>
                </c:pt>
                <c:pt idx="62">
                  <c:v>2016.4</c:v>
                </c:pt>
                <c:pt idx="63">
                  <c:v>2016.5</c:v>
                </c:pt>
                <c:pt idx="64">
                  <c:v>2016.6</c:v>
                </c:pt>
                <c:pt idx="65">
                  <c:v>2016.7</c:v>
                </c:pt>
                <c:pt idx="66">
                  <c:v>2016.8</c:v>
                </c:pt>
                <c:pt idx="67">
                  <c:v>2016.9</c:v>
                </c:pt>
                <c:pt idx="68">
                  <c:v>2016.1</c:v>
                </c:pt>
                <c:pt idx="69">
                  <c:v>2016.11</c:v>
                </c:pt>
                <c:pt idx="70">
                  <c:v>2016.12</c:v>
                </c:pt>
                <c:pt idx="71">
                  <c:v>2017.1</c:v>
                </c:pt>
                <c:pt idx="72">
                  <c:v>2017.2</c:v>
                </c:pt>
                <c:pt idx="73">
                  <c:v>2017.3</c:v>
                </c:pt>
                <c:pt idx="74">
                  <c:v>2017.4</c:v>
                </c:pt>
                <c:pt idx="75">
                  <c:v>2017.5</c:v>
                </c:pt>
                <c:pt idx="76">
                  <c:v>2017.6</c:v>
                </c:pt>
                <c:pt idx="77">
                  <c:v>2017.7</c:v>
                </c:pt>
                <c:pt idx="78">
                  <c:v>2017.8</c:v>
                </c:pt>
                <c:pt idx="79">
                  <c:v>2017.9</c:v>
                </c:pt>
                <c:pt idx="80">
                  <c:v>2017.1</c:v>
                </c:pt>
                <c:pt idx="81">
                  <c:v>2017.11</c:v>
                </c:pt>
                <c:pt idx="82">
                  <c:v>2017.12</c:v>
                </c:pt>
                <c:pt idx="83">
                  <c:v>2018.1</c:v>
                </c:pt>
                <c:pt idx="84">
                  <c:v>2018.2</c:v>
                </c:pt>
                <c:pt idx="85">
                  <c:v>2018.3</c:v>
                </c:pt>
                <c:pt idx="86">
                  <c:v>2018.4</c:v>
                </c:pt>
                <c:pt idx="87">
                  <c:v>2018.5</c:v>
                </c:pt>
                <c:pt idx="88">
                  <c:v>2018.6</c:v>
                </c:pt>
                <c:pt idx="89">
                  <c:v>2018.7</c:v>
                </c:pt>
                <c:pt idx="90">
                  <c:v>2018.8</c:v>
                </c:pt>
                <c:pt idx="91">
                  <c:v>2018.9</c:v>
                </c:pt>
                <c:pt idx="92">
                  <c:v>2018.1</c:v>
                </c:pt>
                <c:pt idx="93">
                  <c:v>2018.11</c:v>
                </c:pt>
                <c:pt idx="94">
                  <c:v>2018.12</c:v>
                </c:pt>
                <c:pt idx="95">
                  <c:v>2019.1</c:v>
                </c:pt>
                <c:pt idx="96">
                  <c:v>2019.2</c:v>
                </c:pt>
                <c:pt idx="97">
                  <c:v>2019.3</c:v>
                </c:pt>
                <c:pt idx="98">
                  <c:v>2019.4</c:v>
                </c:pt>
                <c:pt idx="99">
                  <c:v>2019.5</c:v>
                </c:pt>
                <c:pt idx="100">
                  <c:v>2019.6</c:v>
                </c:pt>
                <c:pt idx="101">
                  <c:v>2019.7</c:v>
                </c:pt>
                <c:pt idx="102">
                  <c:v>2019.8</c:v>
                </c:pt>
                <c:pt idx="103">
                  <c:v>2019.9</c:v>
                </c:pt>
                <c:pt idx="104">
                  <c:v>2019.1</c:v>
                </c:pt>
                <c:pt idx="105">
                  <c:v>2019.11</c:v>
                </c:pt>
                <c:pt idx="106">
                  <c:v>2019.12</c:v>
                </c:pt>
                <c:pt idx="107">
                  <c:v>2020.1</c:v>
                </c:pt>
                <c:pt idx="108">
                  <c:v>2020.2</c:v>
                </c:pt>
                <c:pt idx="109">
                  <c:v>2020.3</c:v>
                </c:pt>
                <c:pt idx="110">
                  <c:v>2020.4</c:v>
                </c:pt>
                <c:pt idx="111">
                  <c:v>2020.5</c:v>
                </c:pt>
                <c:pt idx="112">
                  <c:v>2020.6</c:v>
                </c:pt>
                <c:pt idx="113">
                  <c:v>2020.7</c:v>
                </c:pt>
                <c:pt idx="114">
                  <c:v>2020.8</c:v>
                </c:pt>
                <c:pt idx="115">
                  <c:v>2020.9</c:v>
                </c:pt>
                <c:pt idx="116">
                  <c:v>2020.1</c:v>
                </c:pt>
                <c:pt idx="117">
                  <c:v>2020.11</c:v>
                </c:pt>
                <c:pt idx="118">
                  <c:v>2020.12</c:v>
                </c:pt>
                <c:pt idx="119">
                  <c:v>2021.1</c:v>
                </c:pt>
                <c:pt idx="120">
                  <c:v>2021.2</c:v>
                </c:pt>
                <c:pt idx="121">
                  <c:v>2021.3</c:v>
                </c:pt>
                <c:pt idx="122">
                  <c:v>2021.4</c:v>
                </c:pt>
                <c:pt idx="123">
                  <c:v>2021.5</c:v>
                </c:pt>
                <c:pt idx="124">
                  <c:v>2021.6</c:v>
                </c:pt>
                <c:pt idx="125">
                  <c:v>2021.7</c:v>
                </c:pt>
                <c:pt idx="126">
                  <c:v>2021.8</c:v>
                </c:pt>
                <c:pt idx="127">
                  <c:v>2021.9</c:v>
                </c:pt>
                <c:pt idx="128">
                  <c:v>2021.1</c:v>
                </c:pt>
                <c:pt idx="129">
                  <c:v>2021.11</c:v>
                </c:pt>
                <c:pt idx="130">
                  <c:v>2021.12</c:v>
                </c:pt>
                <c:pt idx="131">
                  <c:v>2022.1</c:v>
                </c:pt>
                <c:pt idx="132">
                  <c:v>2022.2</c:v>
                </c:pt>
                <c:pt idx="133">
                  <c:v>2022.3</c:v>
                </c:pt>
                <c:pt idx="134">
                  <c:v>2022.4</c:v>
                </c:pt>
                <c:pt idx="135">
                  <c:v>2022.5</c:v>
                </c:pt>
                <c:pt idx="136">
                  <c:v>2022.6</c:v>
                </c:pt>
                <c:pt idx="137">
                  <c:v>2022.7</c:v>
                </c:pt>
                <c:pt idx="138">
                  <c:v>2022.8</c:v>
                </c:pt>
                <c:pt idx="139">
                  <c:v>2022.9</c:v>
                </c:pt>
                <c:pt idx="140">
                  <c:v>2022.1</c:v>
                </c:pt>
                <c:pt idx="141">
                  <c:v>2022.11</c:v>
                </c:pt>
                <c:pt idx="142">
                  <c:v>2022.12</c:v>
                </c:pt>
                <c:pt idx="143">
                  <c:v>2023.1</c:v>
                </c:pt>
                <c:pt idx="144">
                  <c:v>2023.2</c:v>
                </c:pt>
                <c:pt idx="145">
                  <c:v>2023.3</c:v>
                </c:pt>
              </c:strCache>
            </c:strRef>
          </c:cat>
          <c:val>
            <c:numRef>
              <c:f>date!$G$52:$G$197</c:f>
              <c:numCache>
                <c:ptCount val="146"/>
                <c:pt idx="0">
                  <c:v>315806.4</c:v>
                </c:pt>
                <c:pt idx="1">
                  <c:v>318264.6</c:v>
                </c:pt>
                <c:pt idx="2">
                  <c:v>319132.2</c:v>
                </c:pt>
                <c:pt idx="3">
                  <c:v>319276.8</c:v>
                </c:pt>
                <c:pt idx="4">
                  <c:v>319421.4</c:v>
                </c:pt>
                <c:pt idx="5">
                  <c:v>319566</c:v>
                </c:pt>
                <c:pt idx="6">
                  <c:v>319710.6</c:v>
                </c:pt>
                <c:pt idx="7">
                  <c:v>319903.39999999997</c:v>
                </c:pt>
                <c:pt idx="8">
                  <c:v>320192.6</c:v>
                </c:pt>
                <c:pt idx="9">
                  <c:v>320385.4</c:v>
                </c:pt>
                <c:pt idx="10">
                  <c:v>320481.80000000005</c:v>
                </c:pt>
                <c:pt idx="11">
                  <c:v>320433.60000000003</c:v>
                </c:pt>
                <c:pt idx="12">
                  <c:v>320481.80000000005</c:v>
                </c:pt>
                <c:pt idx="13">
                  <c:v>320289</c:v>
                </c:pt>
                <c:pt idx="14">
                  <c:v>323566.6</c:v>
                </c:pt>
                <c:pt idx="15">
                  <c:v>325639.2</c:v>
                </c:pt>
                <c:pt idx="16">
                  <c:v>325783.8</c:v>
                </c:pt>
                <c:pt idx="17">
                  <c:v>324916.2</c:v>
                </c:pt>
                <c:pt idx="18">
                  <c:v>325157.2</c:v>
                </c:pt>
                <c:pt idx="19">
                  <c:v>325205.4</c:v>
                </c:pt>
                <c:pt idx="20">
                  <c:v>325205.4</c:v>
                </c:pt>
                <c:pt idx="21">
                  <c:v>325253.6</c:v>
                </c:pt>
                <c:pt idx="22">
                  <c:v>320240.8</c:v>
                </c:pt>
                <c:pt idx="23">
                  <c:v>320433.60000000003</c:v>
                </c:pt>
                <c:pt idx="24">
                  <c:v>320530</c:v>
                </c:pt>
                <c:pt idx="25">
                  <c:v>320819.2</c:v>
                </c:pt>
                <c:pt idx="26">
                  <c:v>320819.2</c:v>
                </c:pt>
                <c:pt idx="27">
                  <c:v>321204.8</c:v>
                </c:pt>
                <c:pt idx="28">
                  <c:v>321204.8</c:v>
                </c:pt>
                <c:pt idx="29">
                  <c:v>321204.8</c:v>
                </c:pt>
                <c:pt idx="30">
                  <c:v>321542.19999999995</c:v>
                </c:pt>
                <c:pt idx="31">
                  <c:v>318553.80000000005</c:v>
                </c:pt>
                <c:pt idx="32">
                  <c:v>321831.39999999997</c:v>
                </c:pt>
                <c:pt idx="33">
                  <c:v>321686.8</c:v>
                </c:pt>
                <c:pt idx="34">
                  <c:v>323518.39999999997</c:v>
                </c:pt>
                <c:pt idx="35">
                  <c:v>328627.6</c:v>
                </c:pt>
                <c:pt idx="36">
                  <c:v>330748.4</c:v>
                </c:pt>
                <c:pt idx="37">
                  <c:v>330989.39999999997</c:v>
                </c:pt>
                <c:pt idx="38">
                  <c:v>332724.60000000003</c:v>
                </c:pt>
                <c:pt idx="39">
                  <c:v>343328.6</c:v>
                </c:pt>
                <c:pt idx="40">
                  <c:v>343376.8</c:v>
                </c:pt>
                <c:pt idx="41">
                  <c:v>343376.8</c:v>
                </c:pt>
                <c:pt idx="42">
                  <c:v>343280.39999999997</c:v>
                </c:pt>
                <c:pt idx="43">
                  <c:v>343232.19999999995</c:v>
                </c:pt>
                <c:pt idx="44">
                  <c:v>343087.60000000003</c:v>
                </c:pt>
                <c:pt idx="45">
                  <c:v>343039.4</c:v>
                </c:pt>
                <c:pt idx="46">
                  <c:v>345497.6</c:v>
                </c:pt>
                <c:pt idx="47">
                  <c:v>314649.60000000003</c:v>
                </c:pt>
                <c:pt idx="48">
                  <c:v>308239</c:v>
                </c:pt>
                <c:pt idx="49">
                  <c:v>308239</c:v>
                </c:pt>
                <c:pt idx="50">
                  <c:v>308239</c:v>
                </c:pt>
                <c:pt idx="51">
                  <c:v>308239</c:v>
                </c:pt>
                <c:pt idx="52">
                  <c:v>308239</c:v>
                </c:pt>
                <c:pt idx="53">
                  <c:v>308239</c:v>
                </c:pt>
                <c:pt idx="54">
                  <c:v>308239</c:v>
                </c:pt>
                <c:pt idx="55">
                  <c:v>305009.6</c:v>
                </c:pt>
                <c:pt idx="56">
                  <c:v>301780.19999999995</c:v>
                </c:pt>
                <c:pt idx="57">
                  <c:v>301780.19999999995</c:v>
                </c:pt>
                <c:pt idx="58">
                  <c:v>333929.6</c:v>
                </c:pt>
                <c:pt idx="59">
                  <c:v>333929.6</c:v>
                </c:pt>
                <c:pt idx="60">
                  <c:v>333930</c:v>
                </c:pt>
                <c:pt idx="61">
                  <c:v>333929.6</c:v>
                </c:pt>
                <c:pt idx="62">
                  <c:v>333929.6</c:v>
                </c:pt>
                <c:pt idx="63">
                  <c:v>333929.6</c:v>
                </c:pt>
                <c:pt idx="64">
                  <c:v>333929.6</c:v>
                </c:pt>
                <c:pt idx="65">
                  <c:v>333929.6</c:v>
                </c:pt>
                <c:pt idx="66">
                  <c:v>333929.6</c:v>
                </c:pt>
                <c:pt idx="67">
                  <c:v>333929.6</c:v>
                </c:pt>
                <c:pt idx="68">
                  <c:v>333929.6</c:v>
                </c:pt>
                <c:pt idx="69">
                  <c:v>333929.6</c:v>
                </c:pt>
                <c:pt idx="70">
                  <c:v>333929.6</c:v>
                </c:pt>
                <c:pt idx="71">
                  <c:v>333929.6</c:v>
                </c:pt>
                <c:pt idx="72">
                  <c:v>333929.6</c:v>
                </c:pt>
                <c:pt idx="73">
                  <c:v>333929.6</c:v>
                </c:pt>
                <c:pt idx="74">
                  <c:v>333929.6</c:v>
                </c:pt>
                <c:pt idx="75">
                  <c:v>333929.6</c:v>
                </c:pt>
                <c:pt idx="76">
                  <c:v>333929.6</c:v>
                </c:pt>
                <c:pt idx="77">
                  <c:v>333929.6</c:v>
                </c:pt>
                <c:pt idx="78">
                  <c:v>333929.6</c:v>
                </c:pt>
                <c:pt idx="79">
                  <c:v>333929.6</c:v>
                </c:pt>
                <c:pt idx="80">
                  <c:v>333929.6</c:v>
                </c:pt>
                <c:pt idx="81">
                  <c:v>333929.6</c:v>
                </c:pt>
                <c:pt idx="82">
                  <c:v>333929.6</c:v>
                </c:pt>
                <c:pt idx="83">
                  <c:v>333930</c:v>
                </c:pt>
                <c:pt idx="84">
                  <c:v>333929.6</c:v>
                </c:pt>
                <c:pt idx="85">
                  <c:v>333929.6</c:v>
                </c:pt>
                <c:pt idx="86">
                  <c:v>333929.6</c:v>
                </c:pt>
                <c:pt idx="87">
                  <c:v>333929.6</c:v>
                </c:pt>
                <c:pt idx="88">
                  <c:v>333929.6</c:v>
                </c:pt>
                <c:pt idx="89">
                  <c:v>333929.6</c:v>
                </c:pt>
                <c:pt idx="90">
                  <c:v>333929.6</c:v>
                </c:pt>
                <c:pt idx="91">
                  <c:v>333929.6</c:v>
                </c:pt>
                <c:pt idx="92">
                  <c:v>333929.6</c:v>
                </c:pt>
                <c:pt idx="93">
                  <c:v>333929.6</c:v>
                </c:pt>
                <c:pt idx="94">
                  <c:v>333929.6</c:v>
                </c:pt>
                <c:pt idx="95">
                  <c:v>333929.6</c:v>
                </c:pt>
                <c:pt idx="96">
                  <c:v>333929.6</c:v>
                </c:pt>
                <c:pt idx="97">
                  <c:v>333929.6</c:v>
                </c:pt>
                <c:pt idx="98">
                  <c:v>325880</c:v>
                </c:pt>
                <c:pt idx="99">
                  <c:v>325880</c:v>
                </c:pt>
                <c:pt idx="100">
                  <c:v>325880</c:v>
                </c:pt>
                <c:pt idx="101">
                  <c:v>325880</c:v>
                </c:pt>
                <c:pt idx="102">
                  <c:v>325880</c:v>
                </c:pt>
                <c:pt idx="103">
                  <c:v>325880</c:v>
                </c:pt>
                <c:pt idx="104">
                  <c:v>325880</c:v>
                </c:pt>
                <c:pt idx="105">
                  <c:v>327905</c:v>
                </c:pt>
                <c:pt idx="106">
                  <c:v>327905</c:v>
                </c:pt>
                <c:pt idx="107">
                  <c:v>327905</c:v>
                </c:pt>
                <c:pt idx="108">
                  <c:v>327905</c:v>
                </c:pt>
                <c:pt idx="109">
                  <c:v>327905</c:v>
                </c:pt>
                <c:pt idx="110">
                  <c:v>327905</c:v>
                </c:pt>
                <c:pt idx="111">
                  <c:v>327905</c:v>
                </c:pt>
                <c:pt idx="112">
                  <c:v>327905</c:v>
                </c:pt>
                <c:pt idx="113">
                  <c:v>327905</c:v>
                </c:pt>
                <c:pt idx="114">
                  <c:v>327905</c:v>
                </c:pt>
                <c:pt idx="115">
                  <c:v>327905</c:v>
                </c:pt>
                <c:pt idx="116">
                  <c:v>327905</c:v>
                </c:pt>
                <c:pt idx="117">
                  <c:v>327905</c:v>
                </c:pt>
                <c:pt idx="118">
                  <c:v>327905</c:v>
                </c:pt>
                <c:pt idx="119">
                  <c:v>327905</c:v>
                </c:pt>
                <c:pt idx="120">
                  <c:v>327905</c:v>
                </c:pt>
                <c:pt idx="121">
                  <c:v>327905</c:v>
                </c:pt>
                <c:pt idx="122">
                  <c:v>327905</c:v>
                </c:pt>
                <c:pt idx="123">
                  <c:v>327905</c:v>
                </c:pt>
                <c:pt idx="124">
                  <c:v>327905</c:v>
                </c:pt>
                <c:pt idx="125">
                  <c:v>327905</c:v>
                </c:pt>
                <c:pt idx="126">
                  <c:v>327905</c:v>
                </c:pt>
                <c:pt idx="127">
                  <c:v>327905</c:v>
                </c:pt>
                <c:pt idx="128">
                  <c:v>327905</c:v>
                </c:pt>
                <c:pt idx="129">
                  <c:v>327905</c:v>
                </c:pt>
                <c:pt idx="130">
                  <c:v>327905</c:v>
                </c:pt>
                <c:pt idx="131">
                  <c:v>327905</c:v>
                </c:pt>
                <c:pt idx="132">
                  <c:v>327905</c:v>
                </c:pt>
                <c:pt idx="133">
                  <c:v>327905</c:v>
                </c:pt>
                <c:pt idx="134">
                  <c:v>327905</c:v>
                </c:pt>
                <c:pt idx="135">
                  <c:v>338509</c:v>
                </c:pt>
                <c:pt idx="136">
                  <c:v>338509</c:v>
                </c:pt>
                <c:pt idx="137">
                  <c:v>338509</c:v>
                </c:pt>
                <c:pt idx="138">
                  <c:v>338509</c:v>
                </c:pt>
                <c:pt idx="139">
                  <c:v>338508.6</c:v>
                </c:pt>
                <c:pt idx="140">
                  <c:v>361500</c:v>
                </c:pt>
                <c:pt idx="141">
                  <c:v>361500</c:v>
                </c:pt>
                <c:pt idx="142">
                  <c:v>361500</c:v>
                </c:pt>
                <c:pt idx="143">
                  <c:v>361500</c:v>
                </c:pt>
                <c:pt idx="144">
                  <c:v>361500</c:v>
                </c:pt>
                <c:pt idx="145">
                  <c:v>361500</c:v>
                </c:pt>
              </c:numCache>
            </c:numRef>
          </c:val>
          <c:smooth val="0"/>
        </c:ser>
        <c:marker val="1"/>
        <c:axId val="38951407"/>
        <c:axId val="15018344"/>
      </c:lineChart>
      <c:catAx>
        <c:axId val="389514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018344"/>
        <c:crosses val="autoZero"/>
        <c:auto val="1"/>
        <c:lblOffset val="100"/>
        <c:tickLblSkip val="12"/>
        <c:tickMarkSkip val="12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6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円</a:t>
                </a:r>
                <a:r>
                  <a:rPr lang="en-US" cap="none" sz="1125" b="0" i="0" u="none" baseline="0">
                    <a:solidFill>
                      <a:srgbClr val="000000"/>
                    </a:solidFill>
                  </a:rPr>
                  <a:t>/t)</a:t>
                </a:r>
              </a:p>
            </c:rich>
          </c:tx>
          <c:layout>
            <c:manualLayout>
              <c:xMode val="factor"/>
              <c:yMode val="factor"/>
              <c:x val="0.027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951407"/>
        <c:crossesAt val="1"/>
        <c:crossBetween val="midCat"/>
        <c:dispUnits/>
        <c:min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86075"/>
          <c:y val="0.116"/>
          <c:w val="0.1305"/>
          <c:h val="0.33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5905511811023623" right="0.5905511811023623" top="0.7874015748031497" bottom="0.7874015748031497" header="0.5118110236220472" footer="0.5118110236220472"/>
  <pageSetup horizontalDpi="600" verticalDpi="600" orientation="landscape" paperSize="9"/>
  <headerFooter>
    <oddFooter>&amp;C&amp;"ＭＳ ゴシック,標準"&amp;20-3-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91675" cy="6096000"/>
    <xdr:graphicFrame>
      <xdr:nvGraphicFramePr>
        <xdr:cNvPr id="1" name="Chart 1"/>
        <xdr:cNvGraphicFramePr/>
      </xdr:nvGraphicFramePr>
      <xdr:xfrm>
        <a:off x="0" y="0"/>
        <a:ext cx="959167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K204"/>
  <sheetViews>
    <sheetView tabSelected="1" zoomScale="70" zoomScaleNormal="70" zoomScaleSheetLayoutView="5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14" sqref="Y14"/>
    </sheetView>
  </sheetViews>
  <sheetFormatPr defaultColWidth="10.58203125" defaultRowHeight="18"/>
  <cols>
    <col min="1" max="1" width="13.58203125" style="16" bestFit="1" customWidth="1"/>
    <col min="2" max="9" width="8.66015625" style="16" customWidth="1"/>
    <col min="10" max="10" width="9.66015625" style="16" customWidth="1"/>
    <col min="11" max="12" width="8" style="16" customWidth="1"/>
    <col min="13" max="16" width="8.66015625" style="16" customWidth="1"/>
    <col min="17" max="18" width="7.66015625" style="16" customWidth="1"/>
    <col min="19" max="21" width="8.66015625" style="16" customWidth="1"/>
    <col min="22" max="22" width="9.16015625" style="16" customWidth="1"/>
    <col min="23" max="23" width="10.58203125" style="16" customWidth="1"/>
    <col min="24" max="24" width="14.58203125" style="16" customWidth="1"/>
    <col min="25" max="30" width="10.58203125" style="16" customWidth="1"/>
    <col min="31" max="31" width="12.41015625" style="16" bestFit="1" customWidth="1"/>
    <col min="32" max="16384" width="10.58203125" style="16" customWidth="1"/>
  </cols>
  <sheetData>
    <row r="1" spans="1:22" ht="33.75" customHeight="1">
      <c r="A1" s="270" t="s">
        <v>86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</row>
    <row r="2" ht="22.5" customHeight="1" thickBot="1">
      <c r="V2" s="17">
        <v>45244</v>
      </c>
    </row>
    <row r="3" spans="1:28" s="19" customFormat="1" ht="24" customHeight="1" thickBot="1">
      <c r="A3" s="271"/>
      <c r="B3" s="255" t="s">
        <v>5</v>
      </c>
      <c r="C3" s="256"/>
      <c r="D3" s="256"/>
      <c r="E3" s="257"/>
      <c r="F3" s="255" t="s">
        <v>6</v>
      </c>
      <c r="G3" s="274"/>
      <c r="H3" s="274"/>
      <c r="I3" s="274"/>
      <c r="J3" s="274"/>
      <c r="K3" s="274"/>
      <c r="L3" s="275"/>
      <c r="M3" s="255" t="s">
        <v>7</v>
      </c>
      <c r="N3" s="256"/>
      <c r="O3" s="256"/>
      <c r="P3" s="256"/>
      <c r="Q3" s="256"/>
      <c r="R3" s="257"/>
      <c r="S3" s="267" t="s">
        <v>14</v>
      </c>
      <c r="T3" s="268"/>
      <c r="U3" s="269"/>
      <c r="V3" s="276" t="s">
        <v>4</v>
      </c>
      <c r="AA3" s="20"/>
      <c r="AB3" s="20"/>
    </row>
    <row r="4" spans="1:28" s="19" customFormat="1" ht="24" customHeight="1" thickBot="1">
      <c r="A4" s="272"/>
      <c r="B4" s="262" t="s">
        <v>113</v>
      </c>
      <c r="C4" s="256"/>
      <c r="D4" s="256"/>
      <c r="E4" s="257"/>
      <c r="F4" s="266" t="s">
        <v>39</v>
      </c>
      <c r="G4" s="256"/>
      <c r="H4" s="256"/>
      <c r="I4" s="256"/>
      <c r="J4" s="256"/>
      <c r="K4" s="256"/>
      <c r="L4" s="257"/>
      <c r="M4" s="255" t="s">
        <v>8</v>
      </c>
      <c r="N4" s="256"/>
      <c r="O4" s="256"/>
      <c r="P4" s="256"/>
      <c r="Q4" s="256"/>
      <c r="R4" s="257"/>
      <c r="S4" s="255" t="s">
        <v>9</v>
      </c>
      <c r="T4" s="256"/>
      <c r="U4" s="256"/>
      <c r="V4" s="277"/>
      <c r="AA4" s="20"/>
      <c r="AB4" s="20"/>
    </row>
    <row r="5" spans="1:28" s="19" customFormat="1" ht="24" customHeight="1" thickBot="1">
      <c r="A5" s="273"/>
      <c r="B5" s="21" t="s">
        <v>135</v>
      </c>
      <c r="C5" s="22" t="s">
        <v>136</v>
      </c>
      <c r="D5" s="23" t="s">
        <v>135</v>
      </c>
      <c r="E5" s="24" t="s">
        <v>136</v>
      </c>
      <c r="F5" s="266" t="s">
        <v>19</v>
      </c>
      <c r="G5" s="256"/>
      <c r="H5" s="25" t="s">
        <v>135</v>
      </c>
      <c r="I5" s="26" t="s">
        <v>136</v>
      </c>
      <c r="J5" s="27" t="s">
        <v>20</v>
      </c>
      <c r="K5" s="28" t="s">
        <v>21</v>
      </c>
      <c r="L5" s="18" t="s">
        <v>22</v>
      </c>
      <c r="M5" s="21" t="s">
        <v>135</v>
      </c>
      <c r="N5" s="22" t="s">
        <v>136</v>
      </c>
      <c r="O5" s="25" t="s">
        <v>135</v>
      </c>
      <c r="P5" s="22" t="s">
        <v>136</v>
      </c>
      <c r="Q5" s="29" t="s">
        <v>135</v>
      </c>
      <c r="R5" s="30" t="s">
        <v>136</v>
      </c>
      <c r="S5" s="266" t="s">
        <v>114</v>
      </c>
      <c r="T5" s="256"/>
      <c r="U5" s="257"/>
      <c r="V5" s="278"/>
      <c r="AA5" s="20"/>
      <c r="AB5" s="20"/>
    </row>
    <row r="6" spans="1:37" s="19" customFormat="1" ht="24" customHeight="1" thickBot="1">
      <c r="A6" s="31" t="s">
        <v>0</v>
      </c>
      <c r="B6" s="260" t="s">
        <v>1</v>
      </c>
      <c r="C6" s="261"/>
      <c r="D6" s="258" t="s">
        <v>11</v>
      </c>
      <c r="E6" s="259"/>
      <c r="F6" s="31" t="s">
        <v>1</v>
      </c>
      <c r="G6" s="32" t="s">
        <v>11</v>
      </c>
      <c r="H6" s="258" t="s">
        <v>11</v>
      </c>
      <c r="I6" s="263"/>
      <c r="J6" s="263"/>
      <c r="K6" s="263"/>
      <c r="L6" s="259"/>
      <c r="M6" s="260" t="s">
        <v>1</v>
      </c>
      <c r="N6" s="261"/>
      <c r="O6" s="258" t="s">
        <v>11</v>
      </c>
      <c r="P6" s="261"/>
      <c r="Q6" s="258" t="s">
        <v>12</v>
      </c>
      <c r="R6" s="259"/>
      <c r="S6" s="31" t="s">
        <v>1</v>
      </c>
      <c r="T6" s="33" t="s">
        <v>11</v>
      </c>
      <c r="U6" s="34" t="s">
        <v>15</v>
      </c>
      <c r="V6" s="35" t="s">
        <v>13</v>
      </c>
      <c r="AA6" s="20"/>
      <c r="AB6" s="20"/>
      <c r="AK6" s="36"/>
    </row>
    <row r="7" spans="1:37" s="19" customFormat="1" ht="24" customHeight="1">
      <c r="A7" s="51" t="s">
        <v>156</v>
      </c>
      <c r="B7" s="37">
        <v>467.5</v>
      </c>
      <c r="C7" s="38">
        <v>501.7</v>
      </c>
      <c r="D7" s="39">
        <f aca="true" t="shared" si="0" ref="D7:D35">B7*V7</f>
        <v>52584.4</v>
      </c>
      <c r="E7" s="40">
        <f aca="true" t="shared" si="1" ref="E7:E37">C7*V7</f>
        <v>56431.216</v>
      </c>
      <c r="F7" s="41">
        <f aca="true" t="shared" si="2" ref="F7:F37">G7/V7</f>
        <v>497.7596017069701</v>
      </c>
      <c r="G7" s="52">
        <v>55988</v>
      </c>
      <c r="H7" s="53">
        <v>55639</v>
      </c>
      <c r="I7" s="54">
        <v>57783</v>
      </c>
      <c r="J7" s="52">
        <v>1724200</v>
      </c>
      <c r="K7" s="55">
        <v>56140</v>
      </c>
      <c r="L7" s="56">
        <v>51362</v>
      </c>
      <c r="M7" s="57">
        <f aca="true" t="shared" si="3" ref="M7:M33">O7/V7</f>
        <v>1079.2140825035563</v>
      </c>
      <c r="N7" s="58">
        <f aca="true" t="shared" si="4" ref="N7:N37">P7/V7</f>
        <v>628.022759601707</v>
      </c>
      <c r="O7" s="44">
        <f aca="true" t="shared" si="5" ref="O7:O16">Q7*1000</f>
        <v>121390</v>
      </c>
      <c r="P7" s="45">
        <f aca="true" t="shared" si="6" ref="P7:P16">R7*1000</f>
        <v>70640</v>
      </c>
      <c r="Q7" s="46">
        <v>121.39</v>
      </c>
      <c r="R7" s="47">
        <v>70.64</v>
      </c>
      <c r="S7" s="48">
        <f aca="true" t="shared" si="7" ref="S7:S16">T7/V7</f>
        <v>2968.790896159317</v>
      </c>
      <c r="T7" s="49">
        <f aca="true" t="shared" si="8" ref="T7:T16">U7*0.0482*1000</f>
        <v>333929.6</v>
      </c>
      <c r="U7" s="50">
        <v>6928</v>
      </c>
      <c r="V7" s="59">
        <v>112.48</v>
      </c>
      <c r="AA7" s="20"/>
      <c r="AB7" s="20"/>
      <c r="AK7" s="36"/>
    </row>
    <row r="8" spans="1:37" s="19" customFormat="1" ht="24" customHeight="1">
      <c r="A8" s="60" t="s">
        <v>157</v>
      </c>
      <c r="B8" s="37">
        <v>542.08</v>
      </c>
      <c r="C8" s="38">
        <v>539.17</v>
      </c>
      <c r="D8" s="39">
        <f t="shared" si="0"/>
        <v>59807.686400000006</v>
      </c>
      <c r="E8" s="40">
        <f t="shared" si="1"/>
        <v>59486.626099999994</v>
      </c>
      <c r="F8" s="41">
        <f t="shared" si="2"/>
        <v>582.6816462247513</v>
      </c>
      <c r="G8" s="45">
        <v>64287.26602797681</v>
      </c>
      <c r="H8" s="61">
        <v>63954.09496764517</v>
      </c>
      <c r="I8" s="62">
        <v>65929.51109950498</v>
      </c>
      <c r="J8" s="45">
        <v>1310500</v>
      </c>
      <c r="K8" s="63">
        <v>64366.05091283719</v>
      </c>
      <c r="L8" s="64">
        <v>62413.378183955094</v>
      </c>
      <c r="M8" s="57">
        <f t="shared" si="3"/>
        <v>1188.7066074503762</v>
      </c>
      <c r="N8" s="65">
        <f t="shared" si="4"/>
        <v>681.2290401522705</v>
      </c>
      <c r="O8" s="44">
        <f t="shared" si="5"/>
        <v>131150</v>
      </c>
      <c r="P8" s="45">
        <f t="shared" si="6"/>
        <v>75160</v>
      </c>
      <c r="Q8" s="46">
        <v>131.15</v>
      </c>
      <c r="R8" s="66">
        <v>75.16</v>
      </c>
      <c r="S8" s="48">
        <f t="shared" si="7"/>
        <v>3026.6437052478927</v>
      </c>
      <c r="T8" s="67">
        <f t="shared" si="8"/>
        <v>333929.6</v>
      </c>
      <c r="U8" s="50">
        <v>6928</v>
      </c>
      <c r="V8" s="68">
        <v>110.33</v>
      </c>
      <c r="AA8" s="20"/>
      <c r="AB8" s="20"/>
      <c r="AK8" s="36"/>
    </row>
    <row r="9" spans="1:28" s="19" customFormat="1" ht="21.75" customHeight="1">
      <c r="A9" s="60" t="s">
        <v>158</v>
      </c>
      <c r="B9" s="70">
        <v>434.58</v>
      </c>
      <c r="C9" s="43">
        <v>441.67</v>
      </c>
      <c r="D9" s="39">
        <f t="shared" si="0"/>
        <v>47390.949</v>
      </c>
      <c r="E9" s="40">
        <f t="shared" si="1"/>
        <v>48164.1135</v>
      </c>
      <c r="F9" s="71">
        <f t="shared" si="2"/>
        <v>464.2979240782325</v>
      </c>
      <c r="G9" s="219">
        <v>50631.68862073125</v>
      </c>
      <c r="H9" s="220">
        <v>50070.81956372405</v>
      </c>
      <c r="I9" s="221">
        <v>53375.7528883928</v>
      </c>
      <c r="J9" s="219">
        <v>1385400</v>
      </c>
      <c r="K9" s="220">
        <v>50626.633339007894</v>
      </c>
      <c r="L9" s="222">
        <v>50407.54263727907</v>
      </c>
      <c r="M9" s="72">
        <f t="shared" si="3"/>
        <v>1072.627235213205</v>
      </c>
      <c r="N9" s="73">
        <f t="shared" si="4"/>
        <v>572.1228794131133</v>
      </c>
      <c r="O9" s="44">
        <f t="shared" si="5"/>
        <v>116970</v>
      </c>
      <c r="P9" s="74">
        <f t="shared" si="6"/>
        <v>62390</v>
      </c>
      <c r="Q9" s="75">
        <v>116.97</v>
      </c>
      <c r="R9" s="76">
        <v>62.39</v>
      </c>
      <c r="S9" s="48">
        <f t="shared" si="7"/>
        <v>3010.0137551581843</v>
      </c>
      <c r="T9" s="77">
        <f t="shared" si="8"/>
        <v>328242</v>
      </c>
      <c r="U9" s="78">
        <v>6810</v>
      </c>
      <c r="V9" s="68">
        <v>109.05</v>
      </c>
      <c r="W9" s="69"/>
      <c r="AA9" s="20"/>
      <c r="AB9" s="20"/>
    </row>
    <row r="10" spans="1:28" s="19" customFormat="1" ht="21.75" customHeight="1">
      <c r="A10" s="60" t="s">
        <v>192</v>
      </c>
      <c r="B10" s="70">
        <v>397.08</v>
      </c>
      <c r="C10" s="43">
        <v>394.17</v>
      </c>
      <c r="D10" s="39">
        <f t="shared" si="0"/>
        <v>42523.2972</v>
      </c>
      <c r="E10" s="40">
        <f t="shared" si="1"/>
        <v>42211.6653</v>
      </c>
      <c r="F10" s="71">
        <f t="shared" si="2"/>
        <v>410.3952122482804</v>
      </c>
      <c r="G10" s="223">
        <v>43949.22327966835</v>
      </c>
      <c r="H10" s="224">
        <v>43035.34663668096</v>
      </c>
      <c r="I10" s="225">
        <v>48958.093418264725</v>
      </c>
      <c r="J10" s="223">
        <v>1208754.9019607843</v>
      </c>
      <c r="K10" s="224">
        <v>44070.36188386232</v>
      </c>
      <c r="L10" s="226">
        <v>39801.37947732991</v>
      </c>
      <c r="M10" s="84">
        <f t="shared" si="3"/>
        <v>1042.8611448314502</v>
      </c>
      <c r="N10" s="43">
        <f t="shared" si="4"/>
        <v>533.2897562797647</v>
      </c>
      <c r="O10" s="44">
        <f t="shared" si="5"/>
        <v>111680</v>
      </c>
      <c r="P10" s="74">
        <f t="shared" si="6"/>
        <v>57110</v>
      </c>
      <c r="Q10" s="75">
        <v>111.68</v>
      </c>
      <c r="R10" s="76">
        <v>57.11</v>
      </c>
      <c r="S10" s="48">
        <f t="shared" si="7"/>
        <v>3061.953497058549</v>
      </c>
      <c r="T10" s="77">
        <f t="shared" si="8"/>
        <v>327904.60000000003</v>
      </c>
      <c r="U10" s="78">
        <v>6803</v>
      </c>
      <c r="V10" s="68">
        <v>107.09</v>
      </c>
      <c r="W10" s="69"/>
      <c r="X10" s="36"/>
      <c r="AA10" s="20"/>
      <c r="AB10" s="20"/>
    </row>
    <row r="11" spans="1:28" s="19" customFormat="1" ht="21.75" customHeight="1" thickBot="1">
      <c r="A11" s="79" t="s">
        <v>205</v>
      </c>
      <c r="B11" s="1">
        <v>647.92</v>
      </c>
      <c r="C11" s="2">
        <v>635.41</v>
      </c>
      <c r="D11" s="81">
        <f t="shared" si="0"/>
        <v>70675.1136</v>
      </c>
      <c r="E11" s="82">
        <f t="shared" si="1"/>
        <v>69310.52279999999</v>
      </c>
      <c r="F11" s="83">
        <f t="shared" si="2"/>
        <v>662.8196122022832</v>
      </c>
      <c r="G11" s="227">
        <v>72300.36329902505</v>
      </c>
      <c r="H11" s="228">
        <v>72320.70389520894</v>
      </c>
      <c r="I11" s="229">
        <v>72049.08443285777</v>
      </c>
      <c r="J11" s="227">
        <v>1184409.090909091</v>
      </c>
      <c r="K11" s="230">
        <v>72434.2362724216</v>
      </c>
      <c r="L11" s="230">
        <v>68126.20458113235</v>
      </c>
      <c r="M11" s="4">
        <f t="shared" si="3"/>
        <v>1290.6123945727907</v>
      </c>
      <c r="N11" s="2">
        <f t="shared" si="4"/>
        <v>748.4415108177485</v>
      </c>
      <c r="O11" s="5">
        <f t="shared" si="5"/>
        <v>140780</v>
      </c>
      <c r="P11" s="3">
        <f t="shared" si="6"/>
        <v>81640</v>
      </c>
      <c r="Q11" s="6">
        <v>140.78</v>
      </c>
      <c r="R11" s="7">
        <v>81.64</v>
      </c>
      <c r="S11" s="8">
        <f t="shared" si="7"/>
        <v>3006.0927759442616</v>
      </c>
      <c r="T11" s="9">
        <f t="shared" si="8"/>
        <v>327904.60000000003</v>
      </c>
      <c r="U11" s="218">
        <v>6803</v>
      </c>
      <c r="V11" s="10">
        <v>109.08</v>
      </c>
      <c r="W11" s="69"/>
      <c r="AA11" s="20"/>
      <c r="AB11" s="20"/>
    </row>
    <row r="12" spans="1:28" s="19" customFormat="1" ht="21.75" customHeight="1">
      <c r="A12" s="51" t="s">
        <v>100</v>
      </c>
      <c r="B12" s="85">
        <v>365.42</v>
      </c>
      <c r="C12" s="86">
        <v>411.67</v>
      </c>
      <c r="D12" s="39">
        <f t="shared" si="0"/>
        <v>39739.425</v>
      </c>
      <c r="E12" s="40">
        <f t="shared" si="1"/>
        <v>44769.1125</v>
      </c>
      <c r="F12" s="87">
        <f t="shared" si="2"/>
        <v>409.9750392262832</v>
      </c>
      <c r="G12" s="88">
        <v>44584.7855158583</v>
      </c>
      <c r="H12" s="89">
        <v>44156.48985896254</v>
      </c>
      <c r="I12" s="90">
        <v>46494.081560947314</v>
      </c>
      <c r="J12" s="88">
        <v>779162.9213483146</v>
      </c>
      <c r="K12" s="91">
        <v>44718.183818929676</v>
      </c>
      <c r="L12" s="92">
        <v>41304.9593732443</v>
      </c>
      <c r="M12" s="93">
        <f t="shared" si="3"/>
        <v>978.2988505747127</v>
      </c>
      <c r="N12" s="94">
        <f t="shared" si="4"/>
        <v>529.0114942528736</v>
      </c>
      <c r="O12" s="95">
        <f t="shared" si="5"/>
        <v>106390</v>
      </c>
      <c r="P12" s="96">
        <f t="shared" si="6"/>
        <v>57530</v>
      </c>
      <c r="Q12" s="97">
        <v>106.39</v>
      </c>
      <c r="R12" s="98">
        <v>57.53</v>
      </c>
      <c r="S12" s="99">
        <f t="shared" si="7"/>
        <v>3070.6170114942524</v>
      </c>
      <c r="T12" s="100">
        <f t="shared" si="8"/>
        <v>333929.6</v>
      </c>
      <c r="U12" s="101">
        <v>6928</v>
      </c>
      <c r="V12" s="102">
        <v>108.75</v>
      </c>
      <c r="W12" s="69"/>
      <c r="AA12" s="20"/>
      <c r="AB12" s="20"/>
    </row>
    <row r="13" spans="1:28" s="19" customFormat="1" ht="21.75" customHeight="1">
      <c r="A13" s="60" t="s">
        <v>140</v>
      </c>
      <c r="B13" s="37">
        <v>481.67</v>
      </c>
      <c r="C13" s="38">
        <v>488.75</v>
      </c>
      <c r="D13" s="39">
        <f t="shared" si="0"/>
        <v>53446.1032</v>
      </c>
      <c r="E13" s="40">
        <f t="shared" si="1"/>
        <v>54231.7</v>
      </c>
      <c r="F13" s="103">
        <f t="shared" si="2"/>
        <v>520.484263934849</v>
      </c>
      <c r="G13" s="74">
        <v>57752.93392621084</v>
      </c>
      <c r="H13" s="39">
        <v>57700.77133319422</v>
      </c>
      <c r="I13" s="104">
        <v>57954.85923636102</v>
      </c>
      <c r="J13" s="74">
        <v>1311835.0515463918</v>
      </c>
      <c r="K13" s="105">
        <v>57910.25648998868</v>
      </c>
      <c r="L13" s="106">
        <v>53880.04156292622</v>
      </c>
      <c r="M13" s="107">
        <f t="shared" si="3"/>
        <v>1115.8074981975487</v>
      </c>
      <c r="N13" s="108">
        <f t="shared" si="4"/>
        <v>630.5875991348234</v>
      </c>
      <c r="O13" s="109">
        <f t="shared" si="5"/>
        <v>123810</v>
      </c>
      <c r="P13" s="45">
        <f t="shared" si="6"/>
        <v>69970</v>
      </c>
      <c r="Q13" s="110">
        <v>123.81</v>
      </c>
      <c r="R13" s="111">
        <v>69.97</v>
      </c>
      <c r="S13" s="48">
        <f t="shared" si="7"/>
        <v>3009.459264599856</v>
      </c>
      <c r="T13" s="67">
        <f t="shared" si="8"/>
        <v>333929.6</v>
      </c>
      <c r="U13" s="50">
        <v>6928</v>
      </c>
      <c r="V13" s="13">
        <v>110.96</v>
      </c>
      <c r="W13" s="69"/>
      <c r="AA13" s="20"/>
      <c r="AB13" s="20"/>
    </row>
    <row r="14" spans="1:34" s="19" customFormat="1" ht="21.75" customHeight="1">
      <c r="A14" s="60" t="s">
        <v>142</v>
      </c>
      <c r="B14" s="37">
        <v>522.5</v>
      </c>
      <c r="C14" s="38">
        <v>528.33</v>
      </c>
      <c r="D14" s="61">
        <f t="shared" si="0"/>
        <v>57757.15</v>
      </c>
      <c r="E14" s="40">
        <f t="shared" si="1"/>
        <v>58401.59820000001</v>
      </c>
      <c r="F14" s="103">
        <f t="shared" si="2"/>
        <v>556.3543021394961</v>
      </c>
      <c r="G14" s="74">
        <v>61499.4045584999</v>
      </c>
      <c r="H14" s="39">
        <v>60962.5936809189</v>
      </c>
      <c r="I14" s="104">
        <v>64171.490941018674</v>
      </c>
      <c r="J14" s="74">
        <v>1478488.6363636362</v>
      </c>
      <c r="K14" s="105">
        <v>61501.34437213926</v>
      </c>
      <c r="L14" s="106">
        <v>61162.05081254292</v>
      </c>
      <c r="M14" s="107">
        <f t="shared" si="3"/>
        <v>1159.03745250588</v>
      </c>
      <c r="N14" s="108">
        <f t="shared" si="4"/>
        <v>658.3137325854893</v>
      </c>
      <c r="O14" s="109">
        <f t="shared" si="5"/>
        <v>128120</v>
      </c>
      <c r="P14" s="45">
        <f t="shared" si="6"/>
        <v>72770</v>
      </c>
      <c r="Q14" s="110">
        <v>128.12</v>
      </c>
      <c r="R14" s="111">
        <v>72.77</v>
      </c>
      <c r="S14" s="48">
        <f t="shared" si="7"/>
        <v>3020.8937941016825</v>
      </c>
      <c r="T14" s="77">
        <f t="shared" si="8"/>
        <v>333929.6</v>
      </c>
      <c r="U14" s="50">
        <v>6928</v>
      </c>
      <c r="V14" s="13">
        <v>110.54</v>
      </c>
      <c r="W14" s="69"/>
      <c r="AA14" s="20"/>
      <c r="AB14" s="20"/>
      <c r="AE14" s="112"/>
      <c r="AH14" s="113"/>
    </row>
    <row r="15" spans="1:23" s="19" customFormat="1" ht="21.75" customHeight="1">
      <c r="A15" s="60" t="s">
        <v>183</v>
      </c>
      <c r="B15" s="37">
        <v>446.25</v>
      </c>
      <c r="C15" s="38">
        <v>458.75</v>
      </c>
      <c r="D15" s="61">
        <f t="shared" si="0"/>
        <v>48543.075</v>
      </c>
      <c r="E15" s="40">
        <f t="shared" si="1"/>
        <v>49902.825</v>
      </c>
      <c r="F15" s="103">
        <f t="shared" si="2"/>
        <v>461.13352627052086</v>
      </c>
      <c r="G15" s="74">
        <v>50162.10498770726</v>
      </c>
      <c r="H15" s="39">
        <v>49249.699598980806</v>
      </c>
      <c r="I15" s="104">
        <v>54764.3610351703</v>
      </c>
      <c r="J15" s="74">
        <v>1331292.4528301887</v>
      </c>
      <c r="K15" s="105">
        <v>50112.88091029253</v>
      </c>
      <c r="L15" s="106">
        <v>51131.322000845765</v>
      </c>
      <c r="M15" s="107">
        <f t="shared" si="3"/>
        <v>1082.0922963780106</v>
      </c>
      <c r="N15" s="108">
        <f t="shared" si="4"/>
        <v>594.778451921309</v>
      </c>
      <c r="O15" s="109">
        <f t="shared" si="5"/>
        <v>117710</v>
      </c>
      <c r="P15" s="45">
        <f t="shared" si="6"/>
        <v>64700</v>
      </c>
      <c r="Q15" s="110">
        <v>117.71</v>
      </c>
      <c r="R15" s="111">
        <v>64.7</v>
      </c>
      <c r="S15" s="48">
        <f t="shared" si="7"/>
        <v>3003.5273028130173</v>
      </c>
      <c r="T15" s="77">
        <f t="shared" si="8"/>
        <v>326723.7</v>
      </c>
      <c r="U15" s="50">
        <v>6778.5</v>
      </c>
      <c r="V15" s="13">
        <v>108.78</v>
      </c>
      <c r="W15" s="69"/>
    </row>
    <row r="16" spans="1:23" s="19" customFormat="1" ht="21.75" customHeight="1" thickBot="1">
      <c r="A16" s="79" t="s">
        <v>204</v>
      </c>
      <c r="B16" s="114">
        <v>420.42</v>
      </c>
      <c r="C16" s="115">
        <v>411.67</v>
      </c>
      <c r="D16" s="116">
        <f t="shared" si="0"/>
        <v>44514.0696</v>
      </c>
      <c r="E16" s="82">
        <f t="shared" si="1"/>
        <v>43587.6196</v>
      </c>
      <c r="F16" s="117">
        <f t="shared" si="2"/>
        <v>446.5093987720257</v>
      </c>
      <c r="G16" s="118">
        <v>47276.41514198208</v>
      </c>
      <c r="H16" s="81">
        <v>47048.945742379474</v>
      </c>
      <c r="I16" s="119">
        <v>48527.673885842625</v>
      </c>
      <c r="J16" s="118">
        <v>1237625</v>
      </c>
      <c r="K16" s="120">
        <v>47500.085765857475</v>
      </c>
      <c r="L16" s="121">
        <v>39525.42934507931</v>
      </c>
      <c r="M16" s="122">
        <f t="shared" si="3"/>
        <v>1070.8349074423877</v>
      </c>
      <c r="N16" s="123">
        <f t="shared" si="4"/>
        <v>535.0396675481678</v>
      </c>
      <c r="O16" s="124">
        <f t="shared" si="5"/>
        <v>113380</v>
      </c>
      <c r="P16" s="125">
        <f t="shared" si="6"/>
        <v>56650</v>
      </c>
      <c r="Q16" s="126">
        <v>113.38</v>
      </c>
      <c r="R16" s="127">
        <v>56.65</v>
      </c>
      <c r="S16" s="128">
        <f t="shared" si="7"/>
        <v>3096.9455987910846</v>
      </c>
      <c r="T16" s="129">
        <f t="shared" si="8"/>
        <v>327904.60000000003</v>
      </c>
      <c r="U16" s="130">
        <v>6803</v>
      </c>
      <c r="V16" s="131">
        <v>105.88</v>
      </c>
      <c r="W16" s="69"/>
    </row>
    <row r="17" spans="1:22" s="19" customFormat="1" ht="24.75" customHeight="1">
      <c r="A17" s="132">
        <v>44317</v>
      </c>
      <c r="B17" s="133">
        <v>495</v>
      </c>
      <c r="C17" s="134">
        <v>475</v>
      </c>
      <c r="D17" s="42">
        <f t="shared" si="0"/>
        <v>53875.8</v>
      </c>
      <c r="E17" s="135">
        <f t="shared" si="1"/>
        <v>51699</v>
      </c>
      <c r="F17" s="41">
        <f t="shared" si="2"/>
        <v>575.029805129364</v>
      </c>
      <c r="G17" s="279">
        <v>62586.24399027998</v>
      </c>
      <c r="H17" s="280">
        <v>62830.615424526106</v>
      </c>
      <c r="I17" s="281">
        <v>61358.26083154811</v>
      </c>
      <c r="J17" s="279">
        <v>1916333.3333333333</v>
      </c>
      <c r="K17" s="282">
        <v>62760.3437233134</v>
      </c>
      <c r="L17" s="283">
        <v>60097.93126154634</v>
      </c>
      <c r="M17" s="84">
        <f t="shared" si="3"/>
        <v>1196.2513781697903</v>
      </c>
      <c r="N17" s="43">
        <f t="shared" si="4"/>
        <v>644.9834619625137</v>
      </c>
      <c r="O17" s="44">
        <f aca="true" t="shared" si="9" ref="O17:O34">Q17*1000</f>
        <v>130199.99999999999</v>
      </c>
      <c r="P17" s="74">
        <f aca="true" t="shared" si="10" ref="P17:P33">R17*1000</f>
        <v>70200</v>
      </c>
      <c r="Q17" s="75">
        <v>130.2</v>
      </c>
      <c r="R17" s="76">
        <v>70.2</v>
      </c>
      <c r="S17" s="136">
        <f aca="true" t="shared" si="11" ref="S17:S32">T17/V17</f>
        <v>3012.7214259463435</v>
      </c>
      <c r="T17" s="49">
        <f aca="true" t="shared" si="12" ref="T17:T38">U17*0.0482*1000</f>
        <v>327904.60000000003</v>
      </c>
      <c r="U17" s="137">
        <v>6803</v>
      </c>
      <c r="V17" s="13">
        <v>108.84</v>
      </c>
    </row>
    <row r="18" spans="1:22" s="19" customFormat="1" ht="24.75" customHeight="1">
      <c r="A18" s="132" t="s">
        <v>168</v>
      </c>
      <c r="B18" s="133">
        <v>530</v>
      </c>
      <c r="C18" s="134">
        <v>525</v>
      </c>
      <c r="D18" s="39">
        <f t="shared" si="0"/>
        <v>58029.7</v>
      </c>
      <c r="E18" s="135">
        <f t="shared" si="1"/>
        <v>57482.25</v>
      </c>
      <c r="F18" s="37">
        <f t="shared" si="2"/>
        <v>581.8509347883823</v>
      </c>
      <c r="G18" s="279">
        <v>63706.85884997998</v>
      </c>
      <c r="H18" s="280">
        <v>63534.648749735614</v>
      </c>
      <c r="I18" s="281">
        <v>65467.22215414778</v>
      </c>
      <c r="J18" s="279">
        <v>1324600</v>
      </c>
      <c r="K18" s="282">
        <v>63741.90669231035</v>
      </c>
      <c r="L18" s="283">
        <v>61827.161749745675</v>
      </c>
      <c r="M18" s="84">
        <f t="shared" si="3"/>
        <v>1169.0565348433647</v>
      </c>
      <c r="N18" s="43">
        <f t="shared" si="4"/>
        <v>630.1945383140013</v>
      </c>
      <c r="O18" s="44">
        <f t="shared" si="9"/>
        <v>128000</v>
      </c>
      <c r="P18" s="74">
        <f t="shared" si="10"/>
        <v>69000</v>
      </c>
      <c r="Q18" s="75">
        <v>128</v>
      </c>
      <c r="R18" s="76">
        <v>69</v>
      </c>
      <c r="S18" s="136">
        <f t="shared" si="11"/>
        <v>2994.836058087497</v>
      </c>
      <c r="T18" s="49">
        <f t="shared" si="12"/>
        <v>327904.60000000003</v>
      </c>
      <c r="U18" s="137">
        <v>6803</v>
      </c>
      <c r="V18" s="68">
        <v>109.49</v>
      </c>
    </row>
    <row r="19" spans="1:22" s="19" customFormat="1" ht="24.75" customHeight="1">
      <c r="A19" s="132" t="s">
        <v>171</v>
      </c>
      <c r="B19" s="133">
        <v>620</v>
      </c>
      <c r="C19" s="134">
        <v>620</v>
      </c>
      <c r="D19" s="39">
        <f t="shared" si="0"/>
        <v>68547.2</v>
      </c>
      <c r="E19" s="135">
        <f t="shared" si="1"/>
        <v>68547.2</v>
      </c>
      <c r="F19" s="37">
        <f t="shared" si="2"/>
        <v>624.3299553319689</v>
      </c>
      <c r="G19" s="279">
        <v>69025.91986150248</v>
      </c>
      <c r="H19" s="280">
        <v>69007.62114130393</v>
      </c>
      <c r="I19" s="281">
        <v>68963.2030343344</v>
      </c>
      <c r="J19" s="279">
        <v>1381071.4285714286</v>
      </c>
      <c r="K19" s="282">
        <v>69107.23850820777</v>
      </c>
      <c r="L19" s="283">
        <v>67843.04374506882</v>
      </c>
      <c r="M19" s="84">
        <f t="shared" si="3"/>
        <v>1230.1013024602025</v>
      </c>
      <c r="N19" s="43">
        <f t="shared" si="4"/>
        <v>696.4544138929089</v>
      </c>
      <c r="O19" s="44">
        <f t="shared" si="9"/>
        <v>136000</v>
      </c>
      <c r="P19" s="74">
        <f t="shared" si="10"/>
        <v>77000</v>
      </c>
      <c r="Q19" s="75">
        <v>136</v>
      </c>
      <c r="R19" s="76">
        <v>77</v>
      </c>
      <c r="S19" s="136">
        <f t="shared" si="11"/>
        <v>2965.852026049204</v>
      </c>
      <c r="T19" s="49">
        <f t="shared" si="12"/>
        <v>327904.60000000003</v>
      </c>
      <c r="U19" s="137">
        <v>6803</v>
      </c>
      <c r="V19" s="13">
        <v>110.56</v>
      </c>
    </row>
    <row r="20" spans="1:22" s="19" customFormat="1" ht="24.75" customHeight="1">
      <c r="A20" s="132" t="s">
        <v>173</v>
      </c>
      <c r="B20" s="133">
        <v>660</v>
      </c>
      <c r="C20" s="134">
        <v>655</v>
      </c>
      <c r="D20" s="39">
        <f t="shared" si="0"/>
        <v>72527.4</v>
      </c>
      <c r="E20" s="135">
        <f t="shared" si="1"/>
        <v>71977.95</v>
      </c>
      <c r="F20" s="37">
        <f t="shared" si="2"/>
        <v>679.8214618257484</v>
      </c>
      <c r="G20" s="279">
        <v>74705.5804400315</v>
      </c>
      <c r="H20" s="280">
        <v>74414.30119866188</v>
      </c>
      <c r="I20" s="281">
        <v>75936.43244749884</v>
      </c>
      <c r="J20" s="279">
        <v>1173538.4615384615</v>
      </c>
      <c r="K20" s="282">
        <v>74693.67772849675</v>
      </c>
      <c r="L20" s="283">
        <v>74540.8961758815</v>
      </c>
      <c r="M20" s="84">
        <f t="shared" si="3"/>
        <v>1301.3013013013012</v>
      </c>
      <c r="N20" s="43">
        <f t="shared" si="4"/>
        <v>764.4007644007644</v>
      </c>
      <c r="O20" s="44">
        <f t="shared" si="9"/>
        <v>143000</v>
      </c>
      <c r="P20" s="74">
        <f t="shared" si="10"/>
        <v>84000</v>
      </c>
      <c r="Q20" s="75">
        <v>143</v>
      </c>
      <c r="R20" s="76">
        <v>84</v>
      </c>
      <c r="S20" s="136">
        <f t="shared" si="11"/>
        <v>2983.934843934844</v>
      </c>
      <c r="T20" s="49">
        <f t="shared" si="12"/>
        <v>327904.60000000003</v>
      </c>
      <c r="U20" s="137">
        <v>6803</v>
      </c>
      <c r="V20" s="13">
        <v>109.89</v>
      </c>
    </row>
    <row r="21" spans="1:22" s="19" customFormat="1" ht="24.75" customHeight="1">
      <c r="A21" s="132" t="s">
        <v>175</v>
      </c>
      <c r="B21" s="133">
        <v>665</v>
      </c>
      <c r="C21" s="134">
        <v>665</v>
      </c>
      <c r="D21" s="39">
        <f t="shared" si="0"/>
        <v>73063.55</v>
      </c>
      <c r="E21" s="135">
        <f t="shared" si="1"/>
        <v>73063.55</v>
      </c>
      <c r="F21" s="71">
        <f t="shared" si="2"/>
        <v>707.5161754531372</v>
      </c>
      <c r="G21" s="279">
        <v>77734.80219703619</v>
      </c>
      <c r="H21" s="280">
        <v>77689.57096303879</v>
      </c>
      <c r="I21" s="281">
        <v>77862.47226397537</v>
      </c>
      <c r="J21" s="279">
        <v>934956.5217391304</v>
      </c>
      <c r="K21" s="282">
        <v>77901.9825439708</v>
      </c>
      <c r="L21" s="284">
        <v>71826.04268130701</v>
      </c>
      <c r="M21" s="84">
        <f t="shared" si="3"/>
        <v>1319.7415126968235</v>
      </c>
      <c r="N21" s="43">
        <f t="shared" si="4"/>
        <v>782.7432420132884</v>
      </c>
      <c r="O21" s="44">
        <f t="shared" si="9"/>
        <v>145000</v>
      </c>
      <c r="P21" s="74">
        <f t="shared" si="10"/>
        <v>86000</v>
      </c>
      <c r="Q21" s="75">
        <v>145</v>
      </c>
      <c r="R21" s="76">
        <v>86</v>
      </c>
      <c r="S21" s="136">
        <f t="shared" si="11"/>
        <v>2984.4780194775644</v>
      </c>
      <c r="T21" s="49">
        <f t="shared" si="12"/>
        <v>327904.60000000003</v>
      </c>
      <c r="U21" s="137">
        <v>6803</v>
      </c>
      <c r="V21" s="13">
        <v>109.87</v>
      </c>
    </row>
    <row r="22" spans="1:22" s="19" customFormat="1" ht="24.75" customHeight="1">
      <c r="A22" s="139" t="s">
        <v>177</v>
      </c>
      <c r="B22" s="133">
        <v>800</v>
      </c>
      <c r="C22" s="134">
        <v>795</v>
      </c>
      <c r="D22" s="39">
        <f t="shared" si="0"/>
        <v>89120</v>
      </c>
      <c r="E22" s="135">
        <f t="shared" si="1"/>
        <v>88563</v>
      </c>
      <c r="F22" s="71">
        <f t="shared" si="2"/>
        <v>795.4985418916503</v>
      </c>
      <c r="G22" s="279">
        <v>88618.53756672985</v>
      </c>
      <c r="H22" s="280">
        <v>88438.26434517563</v>
      </c>
      <c r="I22" s="281">
        <v>90405.48475560574</v>
      </c>
      <c r="J22" s="279">
        <v>1306333.3333333333</v>
      </c>
      <c r="K22" s="282">
        <v>88794.48616467086</v>
      </c>
      <c r="L22" s="284">
        <v>80787.06009745534</v>
      </c>
      <c r="M22" s="84">
        <f t="shared" si="3"/>
        <v>1366.2477558348294</v>
      </c>
      <c r="N22" s="43">
        <f t="shared" si="4"/>
        <v>834.8294434470376</v>
      </c>
      <c r="O22" s="44">
        <f t="shared" si="9"/>
        <v>152200</v>
      </c>
      <c r="P22" s="74">
        <f t="shared" si="10"/>
        <v>93000</v>
      </c>
      <c r="Q22" s="75">
        <v>152.2</v>
      </c>
      <c r="R22" s="76">
        <v>93</v>
      </c>
      <c r="S22" s="136">
        <f t="shared" si="11"/>
        <v>2943.4883303411134</v>
      </c>
      <c r="T22" s="49">
        <f t="shared" si="12"/>
        <v>327904.60000000003</v>
      </c>
      <c r="U22" s="137">
        <v>6803</v>
      </c>
      <c r="V22" s="68">
        <v>111.4</v>
      </c>
    </row>
    <row r="23" spans="1:22" s="19" customFormat="1" ht="24.75" customHeight="1">
      <c r="A23" s="139" t="s">
        <v>179</v>
      </c>
      <c r="B23" s="133">
        <v>870</v>
      </c>
      <c r="C23" s="134">
        <v>830</v>
      </c>
      <c r="D23" s="39">
        <f t="shared" si="0"/>
        <v>99136.5</v>
      </c>
      <c r="E23" s="135">
        <f t="shared" si="1"/>
        <v>94578.5</v>
      </c>
      <c r="F23" s="71">
        <f t="shared" si="2"/>
        <v>840.2967325206977</v>
      </c>
      <c r="G23" s="279">
        <v>95751.8126707335</v>
      </c>
      <c r="H23" s="280">
        <v>95947.37434526511</v>
      </c>
      <c r="I23" s="281">
        <v>94312.06321083102</v>
      </c>
      <c r="J23" s="279">
        <v>711538.4615384615</v>
      </c>
      <c r="K23" s="282">
        <v>95921.81159826257</v>
      </c>
      <c r="L23" s="284">
        <v>87473.0807840651</v>
      </c>
      <c r="M23" s="84">
        <f t="shared" si="3"/>
        <v>1474.330846862659</v>
      </c>
      <c r="N23" s="43">
        <f t="shared" si="4"/>
        <v>939.0083369899078</v>
      </c>
      <c r="O23" s="44">
        <f t="shared" si="9"/>
        <v>168000</v>
      </c>
      <c r="P23" s="74">
        <f t="shared" si="10"/>
        <v>107000</v>
      </c>
      <c r="Q23" s="75">
        <v>168</v>
      </c>
      <c r="R23" s="76">
        <v>107</v>
      </c>
      <c r="S23" s="136">
        <f t="shared" si="11"/>
        <v>2877.618253620009</v>
      </c>
      <c r="T23" s="49">
        <f t="shared" si="12"/>
        <v>327904.60000000003</v>
      </c>
      <c r="U23" s="137">
        <v>6803</v>
      </c>
      <c r="V23" s="13">
        <v>113.95</v>
      </c>
    </row>
    <row r="24" spans="1:22" s="19" customFormat="1" ht="24.75" customHeight="1" thickBot="1">
      <c r="A24" s="140" t="s">
        <v>181</v>
      </c>
      <c r="B24" s="14">
        <v>795</v>
      </c>
      <c r="C24" s="15">
        <v>750</v>
      </c>
      <c r="D24" s="81">
        <f t="shared" si="0"/>
        <v>90622.05</v>
      </c>
      <c r="E24" s="141">
        <f t="shared" si="1"/>
        <v>85492.5</v>
      </c>
      <c r="F24" s="83">
        <f t="shared" si="2"/>
        <v>812.6670940819663</v>
      </c>
      <c r="G24" s="3">
        <v>92635.92205440333</v>
      </c>
      <c r="H24" s="285">
        <v>92179.2757586626</v>
      </c>
      <c r="I24" s="286">
        <v>95380.18261544015</v>
      </c>
      <c r="J24" s="3">
        <v>2424750</v>
      </c>
      <c r="K24" s="287">
        <v>92685.67457375834</v>
      </c>
      <c r="L24" s="288">
        <v>89176.89258070607</v>
      </c>
      <c r="M24" s="143">
        <f t="shared" si="3"/>
        <v>1447.4953943328362</v>
      </c>
      <c r="N24" s="80">
        <f t="shared" si="4"/>
        <v>921.1334327572595</v>
      </c>
      <c r="O24" s="144">
        <f t="shared" si="9"/>
        <v>165000</v>
      </c>
      <c r="P24" s="118">
        <f t="shared" si="10"/>
        <v>105000</v>
      </c>
      <c r="Q24" s="145">
        <v>165</v>
      </c>
      <c r="R24" s="146">
        <v>105</v>
      </c>
      <c r="S24" s="147">
        <f t="shared" si="11"/>
        <v>2876.6084744275818</v>
      </c>
      <c r="T24" s="148">
        <f t="shared" si="12"/>
        <v>327904.60000000003</v>
      </c>
      <c r="U24" s="149">
        <v>6803</v>
      </c>
      <c r="V24" s="131">
        <v>113.99</v>
      </c>
    </row>
    <row r="25" spans="1:22" s="19" customFormat="1" ht="24.75" customHeight="1">
      <c r="A25" s="139">
        <v>44562</v>
      </c>
      <c r="B25" s="133">
        <v>740</v>
      </c>
      <c r="C25" s="134">
        <v>710</v>
      </c>
      <c r="D25" s="39">
        <f t="shared" si="0"/>
        <v>85048.20000000001</v>
      </c>
      <c r="E25" s="135">
        <f t="shared" si="1"/>
        <v>81600.3</v>
      </c>
      <c r="F25" s="71">
        <f t="shared" si="2"/>
        <v>773.6346429622696</v>
      </c>
      <c r="G25" s="279">
        <v>88913.82951565365</v>
      </c>
      <c r="H25" s="280">
        <v>88844.17276532603</v>
      </c>
      <c r="I25" s="281">
        <v>89691.52546920486</v>
      </c>
      <c r="J25" s="279">
        <v>2958000</v>
      </c>
      <c r="K25" s="282">
        <v>88923.29022012865</v>
      </c>
      <c r="L25" s="284">
        <v>88000.07799095304</v>
      </c>
      <c r="M25" s="84">
        <f t="shared" si="3"/>
        <v>1357.347950926651</v>
      </c>
      <c r="N25" s="43">
        <f t="shared" si="4"/>
        <v>852.6929435308448</v>
      </c>
      <c r="O25" s="44">
        <f t="shared" si="9"/>
        <v>156000</v>
      </c>
      <c r="P25" s="74">
        <f t="shared" si="10"/>
        <v>98000</v>
      </c>
      <c r="Q25" s="75">
        <v>156</v>
      </c>
      <c r="R25" s="76">
        <v>98</v>
      </c>
      <c r="S25" s="136">
        <f t="shared" si="11"/>
        <v>2853.0810058296356</v>
      </c>
      <c r="T25" s="49">
        <f t="shared" si="12"/>
        <v>327904.60000000003</v>
      </c>
      <c r="U25" s="137">
        <v>6803</v>
      </c>
      <c r="V25" s="13">
        <v>114.93</v>
      </c>
    </row>
    <row r="26" spans="1:22" s="19" customFormat="1" ht="24.75" customHeight="1">
      <c r="A26" s="139" t="s">
        <v>185</v>
      </c>
      <c r="B26" s="133">
        <v>775</v>
      </c>
      <c r="C26" s="134">
        <v>775</v>
      </c>
      <c r="D26" s="39">
        <f t="shared" si="0"/>
        <v>88993.25</v>
      </c>
      <c r="E26" s="135">
        <f t="shared" si="1"/>
        <v>88993.25</v>
      </c>
      <c r="F26" s="71">
        <f t="shared" si="2"/>
        <v>782.1735290807767</v>
      </c>
      <c r="G26" s="279">
        <v>89816.98634434558</v>
      </c>
      <c r="H26" s="280">
        <v>89385.35749078121</v>
      </c>
      <c r="I26" s="281">
        <v>92340.71895015752</v>
      </c>
      <c r="J26" s="279">
        <v>1129800</v>
      </c>
      <c r="K26" s="282">
        <v>89752.21228593138</v>
      </c>
      <c r="L26" s="284">
        <v>97188.09485400871</v>
      </c>
      <c r="M26" s="84">
        <f t="shared" si="3"/>
        <v>1384.6555778106767</v>
      </c>
      <c r="N26" s="43">
        <f t="shared" si="4"/>
        <v>870.852564660803</v>
      </c>
      <c r="O26" s="44">
        <f t="shared" si="9"/>
        <v>159000</v>
      </c>
      <c r="P26" s="74">
        <f t="shared" si="10"/>
        <v>100000</v>
      </c>
      <c r="Q26" s="75">
        <v>159</v>
      </c>
      <c r="R26" s="76">
        <v>100</v>
      </c>
      <c r="S26" s="136">
        <f t="shared" si="11"/>
        <v>2855.5656187407476</v>
      </c>
      <c r="T26" s="49">
        <f t="shared" si="12"/>
        <v>327904.60000000003</v>
      </c>
      <c r="U26" s="137">
        <v>6803</v>
      </c>
      <c r="V26" s="13">
        <v>114.83</v>
      </c>
    </row>
    <row r="27" spans="1:22" s="19" customFormat="1" ht="24.75" customHeight="1">
      <c r="A27" s="153" t="s">
        <v>187</v>
      </c>
      <c r="B27" s="154">
        <v>895</v>
      </c>
      <c r="C27" s="155">
        <v>920</v>
      </c>
      <c r="D27" s="156">
        <f t="shared" si="0"/>
        <v>103685.75</v>
      </c>
      <c r="E27" s="157">
        <f t="shared" si="1"/>
        <v>106582</v>
      </c>
      <c r="F27" s="158">
        <f t="shared" si="2"/>
        <v>859.9992690810057</v>
      </c>
      <c r="G27" s="289">
        <v>99630.9153230345</v>
      </c>
      <c r="H27" s="290">
        <v>98969.87872751892</v>
      </c>
      <c r="I27" s="291">
        <v>103783.65549842105</v>
      </c>
      <c r="J27" s="289">
        <v>1661500</v>
      </c>
      <c r="K27" s="292">
        <v>99485.35676657177</v>
      </c>
      <c r="L27" s="293">
        <v>106588.35569706617</v>
      </c>
      <c r="M27" s="160">
        <f t="shared" si="3"/>
        <v>1450.1510574018127</v>
      </c>
      <c r="N27" s="161">
        <f t="shared" si="4"/>
        <v>966.7673716012085</v>
      </c>
      <c r="O27" s="162">
        <f t="shared" si="9"/>
        <v>168000</v>
      </c>
      <c r="P27" s="159">
        <f t="shared" si="10"/>
        <v>112000</v>
      </c>
      <c r="Q27" s="163">
        <v>168</v>
      </c>
      <c r="R27" s="164">
        <v>112</v>
      </c>
      <c r="S27" s="165">
        <f t="shared" si="11"/>
        <v>2830.423823910229</v>
      </c>
      <c r="T27" s="166">
        <f t="shared" si="12"/>
        <v>327904.60000000003</v>
      </c>
      <c r="U27" s="167">
        <v>6803</v>
      </c>
      <c r="V27" s="168">
        <v>115.85</v>
      </c>
    </row>
    <row r="28" spans="1:22" s="19" customFormat="1" ht="24.75" customHeight="1">
      <c r="A28" s="169" t="s">
        <v>190</v>
      </c>
      <c r="B28" s="170">
        <v>940</v>
      </c>
      <c r="C28" s="171">
        <v>960</v>
      </c>
      <c r="D28" s="172">
        <f t="shared" si="0"/>
        <v>115441.40000000001</v>
      </c>
      <c r="E28" s="173">
        <f t="shared" si="1"/>
        <v>117897.6</v>
      </c>
      <c r="F28" s="174">
        <f t="shared" si="2"/>
        <v>884.141573341392</v>
      </c>
      <c r="G28" s="294">
        <v>108581.42662205636</v>
      </c>
      <c r="H28" s="295">
        <v>107758.74812095943</v>
      </c>
      <c r="I28" s="296">
        <v>112840.0651237429</v>
      </c>
      <c r="J28" s="294">
        <v>1115250</v>
      </c>
      <c r="K28" s="297">
        <v>108183.75455525942</v>
      </c>
      <c r="L28" s="298">
        <v>113931.21338912135</v>
      </c>
      <c r="M28" s="72">
        <f t="shared" si="3"/>
        <v>1447.764839996743</v>
      </c>
      <c r="N28" s="73">
        <f t="shared" si="4"/>
        <v>1003.9899031023532</v>
      </c>
      <c r="O28" s="176">
        <f t="shared" si="9"/>
        <v>177800</v>
      </c>
      <c r="P28" s="175">
        <f t="shared" si="10"/>
        <v>123300</v>
      </c>
      <c r="Q28" s="177">
        <v>177.8</v>
      </c>
      <c r="R28" s="178">
        <v>123.3</v>
      </c>
      <c r="S28" s="179">
        <f t="shared" si="11"/>
        <v>2670.015471052846</v>
      </c>
      <c r="T28" s="180">
        <f t="shared" si="12"/>
        <v>327904.60000000003</v>
      </c>
      <c r="U28" s="181">
        <v>6803</v>
      </c>
      <c r="V28" s="182">
        <v>122.81</v>
      </c>
    </row>
    <row r="29" spans="1:22" s="19" customFormat="1" ht="24.75" customHeight="1">
      <c r="A29" s="139" t="s">
        <v>193</v>
      </c>
      <c r="B29" s="133">
        <v>850</v>
      </c>
      <c r="C29" s="134">
        <v>860</v>
      </c>
      <c r="D29" s="39">
        <f t="shared" si="0"/>
        <v>109837</v>
      </c>
      <c r="E29" s="135">
        <f t="shared" si="1"/>
        <v>111129.2</v>
      </c>
      <c r="F29" s="71">
        <f t="shared" si="2"/>
        <v>885.3135382239948</v>
      </c>
      <c r="G29" s="279">
        <v>114400.21540930461</v>
      </c>
      <c r="H29" s="280">
        <v>113279.48722008347</v>
      </c>
      <c r="I29" s="281">
        <v>122865.60116236832</v>
      </c>
      <c r="J29" s="279">
        <v>2378200</v>
      </c>
      <c r="K29" s="282">
        <v>114213.42659251577</v>
      </c>
      <c r="L29" s="284">
        <v>118897.65076429624</v>
      </c>
      <c r="M29" s="84">
        <f t="shared" si="3"/>
        <v>1423.9281844915647</v>
      </c>
      <c r="N29" s="43">
        <f t="shared" si="4"/>
        <v>1013.7749574369293</v>
      </c>
      <c r="O29" s="44">
        <f t="shared" si="9"/>
        <v>184000</v>
      </c>
      <c r="P29" s="74">
        <f t="shared" si="10"/>
        <v>131000</v>
      </c>
      <c r="Q29" s="75">
        <v>184</v>
      </c>
      <c r="R29" s="76">
        <v>131</v>
      </c>
      <c r="S29" s="136">
        <f t="shared" si="11"/>
        <v>2619.6300882216374</v>
      </c>
      <c r="T29" s="49">
        <f t="shared" si="12"/>
        <v>338508.6</v>
      </c>
      <c r="U29" s="137">
        <v>7023</v>
      </c>
      <c r="V29" s="13">
        <v>129.22</v>
      </c>
    </row>
    <row r="30" spans="1:22" s="19" customFormat="1" ht="24.75" customHeight="1">
      <c r="A30" s="139" t="s">
        <v>195</v>
      </c>
      <c r="B30" s="133">
        <v>750</v>
      </c>
      <c r="C30" s="134">
        <v>750</v>
      </c>
      <c r="D30" s="39">
        <f t="shared" si="0"/>
        <v>97777.5</v>
      </c>
      <c r="E30" s="135">
        <f t="shared" si="1"/>
        <v>97777.5</v>
      </c>
      <c r="F30" s="71">
        <f t="shared" si="2"/>
        <v>825.4935559821585</v>
      </c>
      <c r="G30" s="279">
        <v>107619.594893394</v>
      </c>
      <c r="H30" s="280">
        <v>106269.32856828424</v>
      </c>
      <c r="I30" s="281">
        <v>116552.89748264225</v>
      </c>
      <c r="J30" s="279">
        <v>1355888.888888889</v>
      </c>
      <c r="K30" s="282">
        <v>107029.71703471086</v>
      </c>
      <c r="L30" s="284">
        <v>117098.60520459204</v>
      </c>
      <c r="M30" s="84">
        <f t="shared" si="3"/>
        <v>1357.6743115747488</v>
      </c>
      <c r="N30" s="43">
        <f t="shared" si="4"/>
        <v>920.4571603896602</v>
      </c>
      <c r="O30" s="44">
        <f t="shared" si="9"/>
        <v>177000</v>
      </c>
      <c r="P30" s="74">
        <f t="shared" si="10"/>
        <v>120000</v>
      </c>
      <c r="Q30" s="75">
        <v>177</v>
      </c>
      <c r="R30" s="76">
        <v>120</v>
      </c>
      <c r="S30" s="136">
        <f t="shared" si="11"/>
        <v>2596.5222060289943</v>
      </c>
      <c r="T30" s="49">
        <f t="shared" si="12"/>
        <v>338508.6</v>
      </c>
      <c r="U30" s="137">
        <v>7023</v>
      </c>
      <c r="V30" s="13">
        <v>130.37</v>
      </c>
    </row>
    <row r="31" spans="1:22" s="19" customFormat="1" ht="24.75" customHeight="1">
      <c r="A31" s="139" t="s">
        <v>197</v>
      </c>
      <c r="B31" s="133">
        <v>725</v>
      </c>
      <c r="C31" s="134">
        <v>725</v>
      </c>
      <c r="D31" s="39">
        <f t="shared" si="0"/>
        <v>98621.75</v>
      </c>
      <c r="E31" s="135">
        <f t="shared" si="1"/>
        <v>98621.75</v>
      </c>
      <c r="F31" s="71">
        <f t="shared" si="2"/>
        <v>787.7537743202424</v>
      </c>
      <c r="G31" s="279">
        <v>107158.14592078258</v>
      </c>
      <c r="H31" s="280">
        <v>106301.7649194488</v>
      </c>
      <c r="I31" s="281">
        <v>110358.02257131672</v>
      </c>
      <c r="J31" s="279">
        <v>1025444.4444444444</v>
      </c>
      <c r="K31" s="282">
        <v>106903.80026318078</v>
      </c>
      <c r="L31" s="284">
        <v>110812.599405297</v>
      </c>
      <c r="M31" s="84">
        <f t="shared" si="3"/>
        <v>1295.3025067999706</v>
      </c>
      <c r="N31" s="43">
        <f t="shared" si="4"/>
        <v>858.6341248254062</v>
      </c>
      <c r="O31" s="44">
        <f t="shared" si="9"/>
        <v>176200</v>
      </c>
      <c r="P31" s="74">
        <f t="shared" si="10"/>
        <v>116800</v>
      </c>
      <c r="Q31" s="75">
        <v>176.2</v>
      </c>
      <c r="R31" s="76">
        <v>116.8</v>
      </c>
      <c r="S31" s="136">
        <f t="shared" si="11"/>
        <v>2488.4848930383</v>
      </c>
      <c r="T31" s="49">
        <f t="shared" si="12"/>
        <v>338508.6</v>
      </c>
      <c r="U31" s="137">
        <v>7023</v>
      </c>
      <c r="V31" s="13">
        <v>136.03</v>
      </c>
    </row>
    <row r="32" spans="1:22" s="19" customFormat="1" ht="24.75" customHeight="1">
      <c r="A32" s="139" t="s">
        <v>199</v>
      </c>
      <c r="B32" s="133">
        <v>670</v>
      </c>
      <c r="C32" s="134">
        <v>660</v>
      </c>
      <c r="D32" s="39">
        <f t="shared" si="0"/>
        <v>90597.4</v>
      </c>
      <c r="E32" s="135">
        <f t="shared" si="1"/>
        <v>89245.2</v>
      </c>
      <c r="F32" s="71">
        <f t="shared" si="2"/>
        <v>732.8143517212299</v>
      </c>
      <c r="G32" s="279">
        <v>99091.1566397447</v>
      </c>
      <c r="H32" s="280">
        <v>97855.11249970982</v>
      </c>
      <c r="I32" s="281">
        <v>105322.14849479639</v>
      </c>
      <c r="J32" s="279">
        <v>1407100</v>
      </c>
      <c r="K32" s="282">
        <v>98971.47980905377</v>
      </c>
      <c r="L32" s="284">
        <v>100666.3955637708</v>
      </c>
      <c r="M32" s="84">
        <f t="shared" si="3"/>
        <v>1264.6058275403047</v>
      </c>
      <c r="N32" s="43">
        <f t="shared" si="4"/>
        <v>820.8844845437065</v>
      </c>
      <c r="O32" s="44">
        <f t="shared" si="9"/>
        <v>171000</v>
      </c>
      <c r="P32" s="74">
        <f t="shared" si="10"/>
        <v>111000</v>
      </c>
      <c r="Q32" s="75">
        <v>171</v>
      </c>
      <c r="R32" s="76">
        <v>111</v>
      </c>
      <c r="S32" s="136">
        <f t="shared" si="11"/>
        <v>2503.391510131637</v>
      </c>
      <c r="T32" s="49">
        <f t="shared" si="12"/>
        <v>338508.6</v>
      </c>
      <c r="U32" s="137">
        <v>7023</v>
      </c>
      <c r="V32" s="13">
        <v>135.22</v>
      </c>
    </row>
    <row r="33" spans="1:22" s="19" customFormat="1" ht="24.75" customHeight="1">
      <c r="A33" s="139" t="s">
        <v>201</v>
      </c>
      <c r="B33" s="133">
        <v>650</v>
      </c>
      <c r="C33" s="134">
        <v>630</v>
      </c>
      <c r="D33" s="12">
        <f t="shared" si="0"/>
        <v>90954.5</v>
      </c>
      <c r="E33" s="183">
        <f t="shared" si="1"/>
        <v>88155.90000000001</v>
      </c>
      <c r="F33" s="71">
        <f t="shared" si="2"/>
        <v>705.9558189041823</v>
      </c>
      <c r="G33" s="279">
        <v>98784.39773926223</v>
      </c>
      <c r="H33" s="280">
        <v>99010.37970746115</v>
      </c>
      <c r="I33" s="281">
        <v>97396.47311755996</v>
      </c>
      <c r="J33" s="279">
        <v>1403875</v>
      </c>
      <c r="K33" s="282">
        <v>99118.15868383941</v>
      </c>
      <c r="L33" s="284">
        <v>93461.6410401471</v>
      </c>
      <c r="M33" s="84">
        <f t="shared" si="3"/>
        <v>1179.1610090759666</v>
      </c>
      <c r="N33" s="43">
        <f t="shared" si="4"/>
        <v>736.0823268777245</v>
      </c>
      <c r="O33" s="184">
        <f t="shared" si="9"/>
        <v>165000</v>
      </c>
      <c r="P33" s="11">
        <f t="shared" si="10"/>
        <v>103000</v>
      </c>
      <c r="Q33" s="75">
        <v>165</v>
      </c>
      <c r="R33" s="76">
        <v>103</v>
      </c>
      <c r="S33" s="136">
        <f aca="true" t="shared" si="13" ref="S33:S39">T33/V33</f>
        <v>2419.1281354963194</v>
      </c>
      <c r="T33" s="185">
        <f t="shared" si="12"/>
        <v>338508.6</v>
      </c>
      <c r="U33" s="137">
        <v>7023</v>
      </c>
      <c r="V33" s="13">
        <v>139.93</v>
      </c>
    </row>
    <row r="34" spans="1:22" s="19" customFormat="1" ht="24.75" customHeight="1">
      <c r="A34" s="139" t="s">
        <v>177</v>
      </c>
      <c r="B34" s="133">
        <v>590</v>
      </c>
      <c r="C34" s="134">
        <v>560</v>
      </c>
      <c r="D34" s="39">
        <f t="shared" si="0"/>
        <v>85591.3</v>
      </c>
      <c r="E34" s="135">
        <f t="shared" si="1"/>
        <v>81239.2</v>
      </c>
      <c r="F34" s="71">
        <f t="shared" si="2"/>
        <v>656.4337890521725</v>
      </c>
      <c r="G34" s="279">
        <v>95228.84977779866</v>
      </c>
      <c r="H34" s="280">
        <v>94483.49138277816</v>
      </c>
      <c r="I34" s="281">
        <v>98956.51221782214</v>
      </c>
      <c r="J34" s="279">
        <v>2300000</v>
      </c>
      <c r="K34" s="282">
        <v>95360.74065244169</v>
      </c>
      <c r="L34" s="284">
        <v>93300.55000862383</v>
      </c>
      <c r="M34" s="84">
        <f aca="true" t="shared" si="14" ref="M34:M39">O34/V34</f>
        <v>1137.3819535396706</v>
      </c>
      <c r="N34" s="43">
        <f t="shared" si="4"/>
        <v>704.4874887985111</v>
      </c>
      <c r="O34" s="44">
        <f t="shared" si="9"/>
        <v>165000</v>
      </c>
      <c r="P34" s="74">
        <f aca="true" t="shared" si="15" ref="P34:P39">R34*1000</f>
        <v>102200</v>
      </c>
      <c r="Q34" s="75">
        <v>165</v>
      </c>
      <c r="R34" s="76">
        <v>102.2</v>
      </c>
      <c r="S34" s="136">
        <f t="shared" si="13"/>
        <v>2491.9004618460053</v>
      </c>
      <c r="T34" s="49">
        <f t="shared" si="12"/>
        <v>361500</v>
      </c>
      <c r="U34" s="137">
        <v>7500</v>
      </c>
      <c r="V34" s="13">
        <v>145.07</v>
      </c>
    </row>
    <row r="35" spans="1:22" s="19" customFormat="1" ht="24.75" customHeight="1">
      <c r="A35" s="139" t="s">
        <v>179</v>
      </c>
      <c r="B35" s="133">
        <v>610</v>
      </c>
      <c r="C35" s="134">
        <v>610</v>
      </c>
      <c r="D35" s="39">
        <f t="shared" si="0"/>
        <v>89212.5</v>
      </c>
      <c r="E35" s="135">
        <f t="shared" si="1"/>
        <v>89212.5</v>
      </c>
      <c r="F35" s="71">
        <f t="shared" si="2"/>
        <v>653.9612190004038</v>
      </c>
      <c r="G35" s="279">
        <v>95641.82827880906</v>
      </c>
      <c r="H35" s="280">
        <v>95324.23317383256</v>
      </c>
      <c r="I35" s="281">
        <v>97028.48000846202</v>
      </c>
      <c r="J35" s="279">
        <v>3025000</v>
      </c>
      <c r="K35" s="282">
        <v>95625.61614961177</v>
      </c>
      <c r="L35" s="284">
        <v>95335.53119591197</v>
      </c>
      <c r="M35" s="84">
        <f t="shared" si="14"/>
        <v>1114.5299145299145</v>
      </c>
      <c r="N35" s="43">
        <f t="shared" si="4"/>
        <v>711.1111111111111</v>
      </c>
      <c r="O35" s="44">
        <f>Q35*1000</f>
        <v>163000</v>
      </c>
      <c r="P35" s="74">
        <f t="shared" si="15"/>
        <v>104000</v>
      </c>
      <c r="Q35" s="75">
        <v>163</v>
      </c>
      <c r="R35" s="76">
        <v>104</v>
      </c>
      <c r="S35" s="136">
        <f t="shared" si="13"/>
        <v>2471.7948717948716</v>
      </c>
      <c r="T35" s="49">
        <f t="shared" si="12"/>
        <v>361500</v>
      </c>
      <c r="U35" s="137">
        <v>7500</v>
      </c>
      <c r="V35" s="13">
        <v>146.25</v>
      </c>
    </row>
    <row r="36" spans="1:22" s="19" customFormat="1" ht="24.75" customHeight="1" thickBot="1">
      <c r="A36" s="139" t="s">
        <v>181</v>
      </c>
      <c r="B36" s="133">
        <v>650</v>
      </c>
      <c r="C36" s="134">
        <v>650</v>
      </c>
      <c r="D36" s="39">
        <f>B36*V36</f>
        <v>89687</v>
      </c>
      <c r="E36" s="135">
        <f t="shared" si="1"/>
        <v>89687</v>
      </c>
      <c r="F36" s="71">
        <f t="shared" si="2"/>
        <v>640.1814961337543</v>
      </c>
      <c r="G36" s="279">
        <v>88332.24283653541</v>
      </c>
      <c r="H36" s="280">
        <v>87860.66493638717</v>
      </c>
      <c r="I36" s="281">
        <v>91284.14819165076</v>
      </c>
      <c r="J36" s="279" t="s">
        <v>212</v>
      </c>
      <c r="K36" s="282">
        <v>88288.9187904561</v>
      </c>
      <c r="L36" s="284">
        <v>89443.67987525847</v>
      </c>
      <c r="M36" s="84">
        <f t="shared" si="14"/>
        <v>1188.5780547905495</v>
      </c>
      <c r="N36" s="43">
        <f t="shared" si="4"/>
        <v>782.722133642557</v>
      </c>
      <c r="O36" s="44">
        <f>Q36*1000</f>
        <v>164000</v>
      </c>
      <c r="P36" s="74">
        <f t="shared" si="15"/>
        <v>108000</v>
      </c>
      <c r="Q36" s="75">
        <v>164</v>
      </c>
      <c r="R36" s="76">
        <v>108</v>
      </c>
      <c r="S36" s="136">
        <f t="shared" si="13"/>
        <v>2619.9449195535585</v>
      </c>
      <c r="T36" s="49">
        <f t="shared" si="12"/>
        <v>361500</v>
      </c>
      <c r="U36" s="137">
        <v>7500</v>
      </c>
      <c r="V36" s="13">
        <v>137.98</v>
      </c>
    </row>
    <row r="37" spans="1:22" s="19" customFormat="1" ht="24.75" customHeight="1">
      <c r="A37" s="231">
        <v>44927</v>
      </c>
      <c r="B37" s="232">
        <v>590</v>
      </c>
      <c r="C37" s="233">
        <v>605</v>
      </c>
      <c r="D37" s="89">
        <f>B37*V37</f>
        <v>77933.1</v>
      </c>
      <c r="E37" s="92">
        <f t="shared" si="1"/>
        <v>79914.45</v>
      </c>
      <c r="F37" s="242">
        <f t="shared" si="2"/>
        <v>636.2627097056143</v>
      </c>
      <c r="G37" s="246">
        <v>84043.94132501459</v>
      </c>
      <c r="H37" s="247">
        <v>83400.36450549623</v>
      </c>
      <c r="I37" s="250">
        <v>88563.27649345106</v>
      </c>
      <c r="J37" s="88">
        <v>989375</v>
      </c>
      <c r="K37" s="252">
        <v>83899.57644563484</v>
      </c>
      <c r="L37" s="234">
        <v>90255.08530910703</v>
      </c>
      <c r="M37" s="240">
        <f t="shared" si="14"/>
        <v>1165.8717541070482</v>
      </c>
      <c r="N37" s="241">
        <f t="shared" si="4"/>
        <v>772.2007722007722</v>
      </c>
      <c r="O37" s="235">
        <f>Q37*1000</f>
        <v>154000</v>
      </c>
      <c r="P37" s="88">
        <f t="shared" si="15"/>
        <v>102000</v>
      </c>
      <c r="Q37" s="238">
        <v>154</v>
      </c>
      <c r="R37" s="239">
        <v>102</v>
      </c>
      <c r="S37" s="243">
        <f t="shared" si="13"/>
        <v>2736.7703838292073</v>
      </c>
      <c r="T37" s="100">
        <f t="shared" si="12"/>
        <v>361500</v>
      </c>
      <c r="U37" s="236">
        <v>7500</v>
      </c>
      <c r="V37" s="237">
        <v>132.09</v>
      </c>
    </row>
    <row r="38" spans="1:22" s="19" customFormat="1" ht="24.75" customHeight="1">
      <c r="A38" s="139" t="s">
        <v>185</v>
      </c>
      <c r="B38" s="133">
        <v>790</v>
      </c>
      <c r="C38" s="134">
        <v>790</v>
      </c>
      <c r="D38" s="39">
        <f>B38*V38</f>
        <v>102976.5</v>
      </c>
      <c r="E38" s="135">
        <f>C38*V38</f>
        <v>102976.5</v>
      </c>
      <c r="F38" s="71">
        <f>G38/V38</f>
        <v>692.9332966295914</v>
      </c>
      <c r="G38" s="150">
        <v>90323.85521566724</v>
      </c>
      <c r="H38" s="151">
        <v>89479.2898876058</v>
      </c>
      <c r="I38" s="104">
        <v>96542.50371485362</v>
      </c>
      <c r="J38" s="74">
        <v>1369200</v>
      </c>
      <c r="K38" s="152">
        <v>90331.01943740823</v>
      </c>
      <c r="L38" s="138">
        <v>83254.44444444444</v>
      </c>
      <c r="M38" s="84">
        <f t="shared" si="14"/>
        <v>1219.7928653624856</v>
      </c>
      <c r="N38" s="43">
        <f>P38/V38</f>
        <v>820.866896816264</v>
      </c>
      <c r="O38" s="44">
        <f>Q38*1000</f>
        <v>159000</v>
      </c>
      <c r="P38" s="74">
        <f t="shared" si="15"/>
        <v>107000</v>
      </c>
      <c r="Q38" s="75">
        <v>159</v>
      </c>
      <c r="R38" s="76">
        <v>107</v>
      </c>
      <c r="S38" s="244">
        <f t="shared" si="13"/>
        <v>2773.3026467203686</v>
      </c>
      <c r="T38" s="49">
        <f t="shared" si="12"/>
        <v>361500</v>
      </c>
      <c r="U38" s="137">
        <v>7500</v>
      </c>
      <c r="V38" s="13">
        <v>130.35</v>
      </c>
    </row>
    <row r="39" spans="1:22" s="19" customFormat="1" ht="24.75" customHeight="1" thickBot="1">
      <c r="A39" s="140" t="s">
        <v>187</v>
      </c>
      <c r="B39" s="14">
        <v>720</v>
      </c>
      <c r="C39" s="15">
        <v>740</v>
      </c>
      <c r="D39" s="81">
        <f>B39*V39</f>
        <v>97128</v>
      </c>
      <c r="E39" s="141">
        <f>C39*V39</f>
        <v>99826</v>
      </c>
      <c r="F39" s="83">
        <f>G39/V39</f>
        <v>695.6274415508635</v>
      </c>
      <c r="G39" s="248">
        <v>93840.1418652115</v>
      </c>
      <c r="H39" s="249">
        <v>93421.318944151</v>
      </c>
      <c r="I39" s="251">
        <v>98095.78080250377</v>
      </c>
      <c r="J39" s="118">
        <v>1832055.5555555557</v>
      </c>
      <c r="K39" s="253">
        <v>93723.04971933308</v>
      </c>
      <c r="L39" s="142">
        <v>104966.85364609893</v>
      </c>
      <c r="M39" s="143">
        <f t="shared" si="14"/>
        <v>1237.9540400296517</v>
      </c>
      <c r="N39" s="80">
        <f>P39/V39</f>
        <v>874.7220163083765</v>
      </c>
      <c r="O39" s="144">
        <f>Q39*1000</f>
        <v>167000</v>
      </c>
      <c r="P39" s="118">
        <f t="shared" si="15"/>
        <v>118000</v>
      </c>
      <c r="Q39" s="145">
        <v>167</v>
      </c>
      <c r="R39" s="146">
        <v>118</v>
      </c>
      <c r="S39" s="245">
        <f t="shared" si="13"/>
        <v>2679.7627872498147</v>
      </c>
      <c r="T39" s="148">
        <f>U39*0.0482*1000</f>
        <v>361500</v>
      </c>
      <c r="U39" s="149">
        <v>7500</v>
      </c>
      <c r="V39" s="131">
        <v>134.9</v>
      </c>
    </row>
    <row r="40" spans="1:21" ht="18.75" customHeight="1">
      <c r="A40" s="186"/>
      <c r="B40" s="187"/>
      <c r="C40" s="187"/>
      <c r="D40" s="188"/>
      <c r="E40" s="188"/>
      <c r="F40" s="188"/>
      <c r="G40" s="188"/>
      <c r="Q40" s="187"/>
      <c r="R40" s="187"/>
      <c r="S40" s="264" t="s">
        <v>209</v>
      </c>
      <c r="T40" s="264"/>
      <c r="U40" s="264"/>
    </row>
    <row r="41" spans="1:21" ht="18.75" customHeight="1">
      <c r="A41" s="189" t="s">
        <v>10</v>
      </c>
      <c r="B41" s="190" t="s">
        <v>108</v>
      </c>
      <c r="C41" s="191"/>
      <c r="D41" s="191"/>
      <c r="E41" s="191"/>
      <c r="F41" s="192"/>
      <c r="G41" s="191"/>
      <c r="H41" s="192"/>
      <c r="Q41" s="188"/>
      <c r="S41" s="265"/>
      <c r="T41" s="265"/>
      <c r="U41" s="265"/>
    </row>
    <row r="42" spans="1:21" ht="18.75" customHeight="1">
      <c r="A42" s="193"/>
      <c r="B42" s="190" t="s">
        <v>109</v>
      </c>
      <c r="C42" s="191"/>
      <c r="D42" s="191"/>
      <c r="E42" s="191"/>
      <c r="F42" s="192"/>
      <c r="G42" s="191"/>
      <c r="H42" s="192"/>
      <c r="O42" s="194"/>
      <c r="Q42" s="188"/>
      <c r="S42" s="265"/>
      <c r="T42" s="265"/>
      <c r="U42" s="265"/>
    </row>
    <row r="43" spans="1:21" ht="18.75" customHeight="1">
      <c r="A43" s="193"/>
      <c r="B43" s="195" t="s">
        <v>74</v>
      </c>
      <c r="C43" s="191"/>
      <c r="D43" s="191"/>
      <c r="E43" s="191"/>
      <c r="F43" s="192"/>
      <c r="G43" s="191"/>
      <c r="H43" s="192"/>
      <c r="O43" s="196" t="s">
        <v>188</v>
      </c>
      <c r="Q43" s="188"/>
      <c r="S43" s="265"/>
      <c r="T43" s="265"/>
      <c r="U43" s="265"/>
    </row>
    <row r="44" spans="1:17" ht="18.75" customHeight="1">
      <c r="A44" s="193"/>
      <c r="B44" s="195" t="s">
        <v>76</v>
      </c>
      <c r="C44" s="191"/>
      <c r="D44" s="191"/>
      <c r="E44" s="191"/>
      <c r="F44" s="192"/>
      <c r="G44" s="191"/>
      <c r="H44" s="192"/>
      <c r="Q44" s="188"/>
    </row>
    <row r="45" spans="1:8" ht="21.75" customHeight="1">
      <c r="A45" s="197"/>
      <c r="B45" s="195" t="s">
        <v>75</v>
      </c>
      <c r="C45" s="192"/>
      <c r="D45" s="192"/>
      <c r="E45" s="192"/>
      <c r="F45" s="192"/>
      <c r="G45" s="192"/>
      <c r="H45" s="192"/>
    </row>
    <row r="46" ht="18.75">
      <c r="B46" s="197" t="s">
        <v>17</v>
      </c>
    </row>
    <row r="48" ht="17.25">
      <c r="O48" s="198"/>
    </row>
    <row r="49" spans="1:8" ht="17.25">
      <c r="A49" s="199"/>
      <c r="B49" s="199"/>
      <c r="C49" s="199"/>
      <c r="D49" s="199"/>
      <c r="E49" s="199"/>
      <c r="F49" s="199"/>
      <c r="G49" s="199"/>
      <c r="H49" s="199"/>
    </row>
    <row r="50" spans="1:10" ht="17.25">
      <c r="A50" s="254" t="s">
        <v>16</v>
      </c>
      <c r="B50" s="254"/>
      <c r="C50" s="254"/>
      <c r="D50" s="254"/>
      <c r="E50" s="254"/>
      <c r="F50" s="254"/>
      <c r="G50" s="254"/>
      <c r="H50" s="254"/>
      <c r="I50" s="199"/>
      <c r="J50" s="199"/>
    </row>
    <row r="51" spans="1:15" ht="18">
      <c r="A51" s="200"/>
      <c r="B51" s="201" t="s">
        <v>2</v>
      </c>
      <c r="C51" s="201" t="s">
        <v>3</v>
      </c>
      <c r="D51" s="202" t="s">
        <v>115</v>
      </c>
      <c r="E51" s="202" t="s">
        <v>116</v>
      </c>
      <c r="F51" s="201"/>
      <c r="G51" s="201" t="s">
        <v>110</v>
      </c>
      <c r="O51" s="188"/>
    </row>
    <row r="52" spans="1:7" ht="18">
      <c r="A52" s="203" t="s">
        <v>18</v>
      </c>
      <c r="B52" s="204">
        <v>67147.85</v>
      </c>
      <c r="C52" s="204">
        <v>73815</v>
      </c>
      <c r="D52" s="204">
        <v>132000</v>
      </c>
      <c r="E52" s="204">
        <v>97000</v>
      </c>
      <c r="F52" s="204"/>
      <c r="G52" s="204">
        <v>315806.4</v>
      </c>
    </row>
    <row r="53" spans="1:7" ht="18">
      <c r="A53" s="203" t="s">
        <v>25</v>
      </c>
      <c r="B53" s="204">
        <v>69199.2</v>
      </c>
      <c r="C53" s="204">
        <v>70936</v>
      </c>
      <c r="D53" s="204">
        <v>122000</v>
      </c>
      <c r="E53" s="204">
        <v>88000</v>
      </c>
      <c r="F53" s="204"/>
      <c r="G53" s="204">
        <v>318264.6</v>
      </c>
    </row>
    <row r="54" spans="1:7" ht="18">
      <c r="A54" s="203" t="s">
        <v>26</v>
      </c>
      <c r="B54" s="204">
        <v>73229.85</v>
      </c>
      <c r="C54" s="204">
        <v>75938</v>
      </c>
      <c r="D54" s="204">
        <v>122000</v>
      </c>
      <c r="E54" s="204">
        <v>92000</v>
      </c>
      <c r="F54" s="204"/>
      <c r="G54" s="204">
        <v>319132.2</v>
      </c>
    </row>
    <row r="55" spans="1:7" ht="18">
      <c r="A55" s="203" t="s">
        <v>27</v>
      </c>
      <c r="B55" s="204">
        <v>79025.9</v>
      </c>
      <c r="C55" s="204">
        <v>78568</v>
      </c>
      <c r="D55" s="204">
        <v>128000</v>
      </c>
      <c r="E55" s="204">
        <v>92000</v>
      </c>
      <c r="F55" s="204"/>
      <c r="G55" s="204">
        <v>319276.8</v>
      </c>
    </row>
    <row r="56" spans="1:7" ht="18">
      <c r="A56" s="203" t="s">
        <v>28</v>
      </c>
      <c r="B56" s="204">
        <v>72045.5</v>
      </c>
      <c r="C56" s="204">
        <v>78357</v>
      </c>
      <c r="D56" s="204">
        <v>132000</v>
      </c>
      <c r="E56" s="204">
        <v>95000</v>
      </c>
      <c r="F56" s="204"/>
      <c r="G56" s="204">
        <v>319421.4</v>
      </c>
    </row>
    <row r="57" spans="1:7" ht="18">
      <c r="A57" s="203" t="s">
        <v>29</v>
      </c>
      <c r="B57" s="204">
        <v>67150.70000000001</v>
      </c>
      <c r="C57" s="204">
        <v>73152</v>
      </c>
      <c r="D57" s="204">
        <v>120000</v>
      </c>
      <c r="E57" s="204">
        <v>83000</v>
      </c>
      <c r="F57" s="204"/>
      <c r="G57" s="204">
        <v>319566</v>
      </c>
    </row>
    <row r="58" spans="1:7" ht="18">
      <c r="A58" s="203" t="s">
        <v>30</v>
      </c>
      <c r="B58" s="204">
        <v>66985.4</v>
      </c>
      <c r="C58" s="204">
        <v>69117</v>
      </c>
      <c r="D58" s="204">
        <v>121000</v>
      </c>
      <c r="E58" s="204">
        <v>84000</v>
      </c>
      <c r="F58" s="204"/>
      <c r="G58" s="204">
        <v>319710.6</v>
      </c>
    </row>
    <row r="59" spans="1:7" ht="18">
      <c r="A59" s="203" t="s">
        <v>31</v>
      </c>
      <c r="B59" s="204">
        <v>63684.399999999994</v>
      </c>
      <c r="C59" s="204">
        <v>67746</v>
      </c>
      <c r="D59" s="204">
        <v>120300</v>
      </c>
      <c r="E59" s="204">
        <v>83300</v>
      </c>
      <c r="F59" s="204"/>
      <c r="G59" s="204">
        <v>319903.39999999997</v>
      </c>
    </row>
    <row r="60" spans="1:7" ht="18">
      <c r="A60" s="203" t="s">
        <v>32</v>
      </c>
      <c r="B60" s="204">
        <v>59442.5</v>
      </c>
      <c r="C60" s="204">
        <v>65048</v>
      </c>
      <c r="D60" s="204">
        <v>117000</v>
      </c>
      <c r="E60" s="204">
        <v>83000</v>
      </c>
      <c r="F60" s="204"/>
      <c r="G60" s="204">
        <v>320192.6</v>
      </c>
    </row>
    <row r="61" spans="1:7" ht="18">
      <c r="A61" s="203" t="s">
        <v>33</v>
      </c>
      <c r="B61" s="204">
        <v>60270.6</v>
      </c>
      <c r="C61" s="204">
        <v>63865</v>
      </c>
      <c r="D61" s="204">
        <v>112000</v>
      </c>
      <c r="E61" s="204">
        <v>82000</v>
      </c>
      <c r="F61" s="204"/>
      <c r="G61" s="204">
        <v>320385.4</v>
      </c>
    </row>
    <row r="62" spans="1:7" ht="18">
      <c r="A62" s="203" t="s">
        <v>34</v>
      </c>
      <c r="B62" s="204">
        <v>61676.1</v>
      </c>
      <c r="C62" s="204">
        <v>64863</v>
      </c>
      <c r="D62" s="204">
        <v>113000</v>
      </c>
      <c r="E62" s="204">
        <v>82000</v>
      </c>
      <c r="F62" s="204"/>
      <c r="G62" s="204">
        <v>320481.80000000005</v>
      </c>
    </row>
    <row r="63" spans="1:7" ht="18">
      <c r="A63" s="203" t="s">
        <v>23</v>
      </c>
      <c r="B63" s="204">
        <v>68024</v>
      </c>
      <c r="C63" s="204">
        <v>67547</v>
      </c>
      <c r="D63" s="204">
        <v>115000</v>
      </c>
      <c r="E63" s="204">
        <v>83000</v>
      </c>
      <c r="F63" s="204"/>
      <c r="G63" s="204">
        <v>320433.60000000003</v>
      </c>
    </row>
    <row r="64" spans="1:7" ht="18">
      <c r="A64" s="203" t="s">
        <v>24</v>
      </c>
      <c r="B64" s="204">
        <v>79058.25</v>
      </c>
      <c r="C64" s="204">
        <v>74958.35704838358</v>
      </c>
      <c r="D64" s="204">
        <v>121000</v>
      </c>
      <c r="E64" s="204">
        <v>88000</v>
      </c>
      <c r="F64" s="204"/>
      <c r="G64" s="204">
        <v>320481.80000000005</v>
      </c>
    </row>
    <row r="65" spans="1:7" ht="18">
      <c r="A65" s="203" t="s">
        <v>35</v>
      </c>
      <c r="B65" s="204">
        <v>97701.4</v>
      </c>
      <c r="C65" s="204">
        <v>92660</v>
      </c>
      <c r="D65" s="204">
        <v>134000</v>
      </c>
      <c r="E65" s="204">
        <v>98000</v>
      </c>
      <c r="F65" s="204"/>
      <c r="G65" s="204">
        <v>320289</v>
      </c>
    </row>
    <row r="66" spans="1:7" ht="18">
      <c r="A66" s="203" t="s">
        <v>36</v>
      </c>
      <c r="B66" s="204">
        <v>81762.15</v>
      </c>
      <c r="C66" s="204">
        <v>96918</v>
      </c>
      <c r="D66" s="204">
        <v>156000</v>
      </c>
      <c r="E66" s="204">
        <v>115000</v>
      </c>
      <c r="F66" s="204"/>
      <c r="G66" s="204">
        <v>323566.6</v>
      </c>
    </row>
    <row r="67" spans="1:7" ht="18">
      <c r="A67" s="203" t="s">
        <v>37</v>
      </c>
      <c r="B67" s="204">
        <v>68558.05</v>
      </c>
      <c r="C67" s="204">
        <v>78449</v>
      </c>
      <c r="D67" s="204">
        <v>146000</v>
      </c>
      <c r="E67" s="204">
        <v>100000</v>
      </c>
      <c r="F67" s="204"/>
      <c r="G67" s="204">
        <v>325639.2</v>
      </c>
    </row>
    <row r="68" spans="1:7" ht="18">
      <c r="A68" s="203" t="s">
        <v>38</v>
      </c>
      <c r="B68" s="204">
        <v>57272.575</v>
      </c>
      <c r="C68" s="204">
        <v>66539</v>
      </c>
      <c r="D68" s="204">
        <v>119000</v>
      </c>
      <c r="E68" s="204">
        <v>91000</v>
      </c>
      <c r="F68" s="204"/>
      <c r="G68" s="204">
        <v>325783.8</v>
      </c>
    </row>
    <row r="69" spans="1:7" ht="18">
      <c r="A69" s="203" t="s">
        <v>40</v>
      </c>
      <c r="B69" s="204">
        <v>47513.2</v>
      </c>
      <c r="C69" s="204">
        <v>57171</v>
      </c>
      <c r="D69" s="204">
        <v>119000</v>
      </c>
      <c r="E69" s="204">
        <v>80000</v>
      </c>
      <c r="F69" s="204"/>
      <c r="G69" s="204">
        <v>324916.2</v>
      </c>
    </row>
    <row r="70" spans="1:7" ht="18">
      <c r="A70" s="203" t="s">
        <v>41</v>
      </c>
      <c r="B70" s="204">
        <v>60829.74999999999</v>
      </c>
      <c r="C70" s="204">
        <v>58463</v>
      </c>
      <c r="D70" s="204">
        <v>111000</v>
      </c>
      <c r="E70" s="204">
        <v>69000</v>
      </c>
      <c r="F70" s="204"/>
      <c r="G70" s="204">
        <v>325157.2</v>
      </c>
    </row>
    <row r="71" spans="1:9" ht="18">
      <c r="A71" s="203" t="s">
        <v>42</v>
      </c>
      <c r="B71" s="204">
        <v>74603.5</v>
      </c>
      <c r="C71" s="204">
        <v>72612</v>
      </c>
      <c r="D71" s="204">
        <v>127000</v>
      </c>
      <c r="E71" s="204">
        <v>81000</v>
      </c>
      <c r="F71" s="204"/>
      <c r="G71" s="204">
        <v>325205.4</v>
      </c>
      <c r="I71" s="205"/>
    </row>
    <row r="72" spans="1:9" ht="18">
      <c r="A72" s="203" t="s">
        <v>43</v>
      </c>
      <c r="B72" s="204">
        <v>77908.5</v>
      </c>
      <c r="C72" s="204">
        <v>82304</v>
      </c>
      <c r="D72" s="204">
        <v>143000</v>
      </c>
      <c r="E72" s="204">
        <v>94000</v>
      </c>
      <c r="F72" s="204"/>
      <c r="G72" s="204">
        <v>325205.4</v>
      </c>
      <c r="I72" s="206"/>
    </row>
    <row r="73" spans="1:9" ht="18">
      <c r="A73" s="203" t="s">
        <v>44</v>
      </c>
      <c r="B73" s="204">
        <v>81436.8</v>
      </c>
      <c r="C73" s="204">
        <v>85955</v>
      </c>
      <c r="D73" s="204">
        <v>147000</v>
      </c>
      <c r="E73" s="204">
        <v>97000</v>
      </c>
      <c r="F73" s="204"/>
      <c r="G73" s="204">
        <v>325253.6</v>
      </c>
      <c r="I73" s="206"/>
    </row>
    <row r="74" spans="1:9" ht="18">
      <c r="A74" s="203" t="s">
        <v>45</v>
      </c>
      <c r="B74" s="204">
        <v>80663.8</v>
      </c>
      <c r="C74" s="204">
        <v>88587</v>
      </c>
      <c r="D74" s="204">
        <v>149000</v>
      </c>
      <c r="E74" s="204">
        <v>99000</v>
      </c>
      <c r="F74" s="204"/>
      <c r="G74" s="204">
        <v>320240.8</v>
      </c>
      <c r="I74" s="205"/>
    </row>
    <row r="75" spans="1:9" ht="18">
      <c r="A75" s="203" t="s">
        <v>46</v>
      </c>
      <c r="B75" s="204">
        <v>83161.4</v>
      </c>
      <c r="C75" s="204">
        <v>89434</v>
      </c>
      <c r="D75" s="204">
        <v>149000</v>
      </c>
      <c r="E75" s="204">
        <v>99000</v>
      </c>
      <c r="F75" s="204"/>
      <c r="G75" s="204">
        <v>320433.60000000003</v>
      </c>
      <c r="I75" s="206"/>
    </row>
    <row r="76" spans="1:9" ht="18">
      <c r="A76" s="203" t="s">
        <v>47</v>
      </c>
      <c r="B76" s="204">
        <v>83246.8</v>
      </c>
      <c r="C76" s="204">
        <v>90085</v>
      </c>
      <c r="D76" s="204">
        <v>151000</v>
      </c>
      <c r="E76" s="204">
        <v>103000</v>
      </c>
      <c r="F76" s="204"/>
      <c r="G76" s="204">
        <v>320530</v>
      </c>
      <c r="I76" s="206"/>
    </row>
    <row r="77" spans="1:7" ht="18">
      <c r="A77" s="203" t="s">
        <v>48</v>
      </c>
      <c r="B77" s="204">
        <v>84201.59999999999</v>
      </c>
      <c r="C77" s="204">
        <v>90016</v>
      </c>
      <c r="D77" s="204">
        <v>151000</v>
      </c>
      <c r="E77" s="204">
        <v>103000</v>
      </c>
      <c r="F77" s="204"/>
      <c r="G77" s="204">
        <v>320819.2</v>
      </c>
    </row>
    <row r="78" spans="1:7" ht="18">
      <c r="A78" s="203" t="s">
        <v>49</v>
      </c>
      <c r="B78" s="204">
        <v>77918.75</v>
      </c>
      <c r="C78" s="204">
        <v>88237</v>
      </c>
      <c r="D78" s="204">
        <v>146000</v>
      </c>
      <c r="E78" s="204">
        <v>100000</v>
      </c>
      <c r="F78" s="204"/>
      <c r="G78" s="204">
        <v>320819.2</v>
      </c>
    </row>
    <row r="79" spans="1:7" ht="18">
      <c r="A79" s="203" t="s">
        <v>50</v>
      </c>
      <c r="B79" s="204">
        <v>75001.70000000001</v>
      </c>
      <c r="C79" s="204">
        <v>83193</v>
      </c>
      <c r="D79" s="204">
        <v>140000</v>
      </c>
      <c r="E79" s="204">
        <v>96000</v>
      </c>
      <c r="F79" s="204"/>
      <c r="G79" s="204">
        <v>321204.8</v>
      </c>
    </row>
    <row r="80" spans="1:7" ht="18">
      <c r="A80" s="203" t="s">
        <v>51</v>
      </c>
      <c r="B80" s="204">
        <v>75659.09999999999</v>
      </c>
      <c r="C80" s="204">
        <v>82230</v>
      </c>
      <c r="D80" s="204">
        <v>140000</v>
      </c>
      <c r="E80" s="204">
        <v>96000</v>
      </c>
      <c r="F80" s="204"/>
      <c r="G80" s="204">
        <v>321204.8</v>
      </c>
    </row>
    <row r="81" spans="1:7" ht="18">
      <c r="A81" s="203" t="s">
        <v>52</v>
      </c>
      <c r="B81" s="204">
        <v>78259.375</v>
      </c>
      <c r="C81" s="204">
        <v>81478</v>
      </c>
      <c r="D81" s="204">
        <v>164600</v>
      </c>
      <c r="E81" s="204">
        <v>99400</v>
      </c>
      <c r="F81" s="204"/>
      <c r="G81" s="204">
        <v>321204.8</v>
      </c>
    </row>
    <row r="82" spans="1:7" ht="18">
      <c r="A82" s="203" t="s">
        <v>53</v>
      </c>
      <c r="B82" s="204">
        <v>80720.8</v>
      </c>
      <c r="C82" s="204">
        <v>85227</v>
      </c>
      <c r="D82" s="204">
        <v>146200</v>
      </c>
      <c r="E82" s="204">
        <v>99400</v>
      </c>
      <c r="F82" s="204"/>
      <c r="G82" s="204">
        <v>321542.19999999995</v>
      </c>
    </row>
    <row r="83" spans="1:9" ht="18">
      <c r="A83" s="203" t="s">
        <v>54</v>
      </c>
      <c r="B83" s="204">
        <v>85206.375</v>
      </c>
      <c r="C83" s="204">
        <v>87237</v>
      </c>
      <c r="D83" s="204">
        <v>147000</v>
      </c>
      <c r="E83" s="204">
        <v>101000</v>
      </c>
      <c r="F83" s="204"/>
      <c r="G83" s="204">
        <v>318553.80000000005</v>
      </c>
      <c r="I83" s="205"/>
    </row>
    <row r="84" spans="1:9" ht="18">
      <c r="A84" s="203" t="s">
        <v>55</v>
      </c>
      <c r="B84" s="204">
        <v>82072.15</v>
      </c>
      <c r="C84" s="204">
        <v>88103</v>
      </c>
      <c r="D84" s="204">
        <v>148000</v>
      </c>
      <c r="E84" s="204">
        <v>103000</v>
      </c>
      <c r="F84" s="204"/>
      <c r="G84" s="204">
        <v>321831.39999999997</v>
      </c>
      <c r="I84" s="206"/>
    </row>
    <row r="85" spans="1:9" ht="18">
      <c r="A85" s="203" t="s">
        <v>56</v>
      </c>
      <c r="B85" s="204">
        <v>88112.75</v>
      </c>
      <c r="C85" s="204">
        <v>90464</v>
      </c>
      <c r="D85" s="204">
        <v>148000</v>
      </c>
      <c r="E85" s="204">
        <v>103000</v>
      </c>
      <c r="F85" s="204"/>
      <c r="G85" s="204">
        <v>321686.8</v>
      </c>
      <c r="I85" s="206"/>
    </row>
    <row r="86" spans="1:9" ht="18">
      <c r="A86" s="203" t="s">
        <v>57</v>
      </c>
      <c r="B86" s="204">
        <v>118563.375</v>
      </c>
      <c r="C86" s="204">
        <v>100828</v>
      </c>
      <c r="D86" s="204">
        <v>163000</v>
      </c>
      <c r="E86" s="204">
        <v>123000</v>
      </c>
      <c r="F86" s="204"/>
      <c r="G86" s="204">
        <v>323518.39999999997</v>
      </c>
      <c r="I86" s="205"/>
    </row>
    <row r="87" spans="1:9" ht="18">
      <c r="A87" s="203" t="s">
        <v>58</v>
      </c>
      <c r="B87" s="204">
        <v>106097.95000000001</v>
      </c>
      <c r="C87" s="204">
        <v>114369</v>
      </c>
      <c r="D87" s="204">
        <v>174000</v>
      </c>
      <c r="E87" s="204">
        <v>132000</v>
      </c>
      <c r="F87" s="204"/>
      <c r="G87" s="204">
        <v>328627.6</v>
      </c>
      <c r="I87" s="206"/>
    </row>
    <row r="88" spans="1:7" ht="18">
      <c r="A88" s="203" t="s">
        <v>59</v>
      </c>
      <c r="B88" s="204">
        <v>99706.3</v>
      </c>
      <c r="C88" s="204">
        <v>107017</v>
      </c>
      <c r="D88" s="204">
        <v>168000</v>
      </c>
      <c r="E88" s="204">
        <v>119000</v>
      </c>
      <c r="F88" s="204"/>
      <c r="G88" s="204">
        <v>330748.4</v>
      </c>
    </row>
    <row r="89" spans="1:7" ht="18">
      <c r="A89" s="203" t="s">
        <v>60</v>
      </c>
      <c r="B89" s="204">
        <v>88233.75</v>
      </c>
      <c r="C89" s="204">
        <v>98483</v>
      </c>
      <c r="D89" s="204">
        <v>158000</v>
      </c>
      <c r="E89" s="204">
        <v>109000</v>
      </c>
      <c r="F89" s="204"/>
      <c r="G89" s="204">
        <v>330989.39999999997</v>
      </c>
    </row>
    <row r="90" spans="1:7" ht="18">
      <c r="A90" s="203" t="s">
        <v>61</v>
      </c>
      <c r="B90" s="204">
        <v>82679.925</v>
      </c>
      <c r="C90" s="204">
        <v>90597</v>
      </c>
      <c r="D90" s="204">
        <v>148000</v>
      </c>
      <c r="E90" s="204">
        <v>103000</v>
      </c>
      <c r="F90" s="204"/>
      <c r="G90" s="204">
        <v>332724.60000000003</v>
      </c>
    </row>
    <row r="91" spans="1:7" ht="18">
      <c r="A91" s="203" t="s">
        <v>62</v>
      </c>
      <c r="B91" s="204">
        <v>83474.925</v>
      </c>
      <c r="C91" s="204">
        <v>87905</v>
      </c>
      <c r="D91" s="204">
        <v>146600</v>
      </c>
      <c r="E91" s="204">
        <v>100800</v>
      </c>
      <c r="F91" s="204"/>
      <c r="G91" s="204">
        <v>343328.6</v>
      </c>
    </row>
    <row r="92" spans="1:7" ht="18">
      <c r="A92" s="203" t="s">
        <v>63</v>
      </c>
      <c r="B92" s="204">
        <v>85144.95</v>
      </c>
      <c r="C92" s="204">
        <v>90975</v>
      </c>
      <c r="D92" s="204">
        <v>149000</v>
      </c>
      <c r="E92" s="204">
        <v>100000</v>
      </c>
      <c r="F92" s="204"/>
      <c r="G92" s="204">
        <v>343376.8</v>
      </c>
    </row>
    <row r="93" spans="1:7" ht="18">
      <c r="A93" s="203" t="s">
        <v>64</v>
      </c>
      <c r="B93" s="204">
        <v>84435.9</v>
      </c>
      <c r="C93" s="204">
        <v>90660</v>
      </c>
      <c r="D93" s="204">
        <v>150000</v>
      </c>
      <c r="E93" s="204">
        <v>101000</v>
      </c>
      <c r="F93" s="204"/>
      <c r="G93" s="204">
        <v>343376.8</v>
      </c>
    </row>
    <row r="94" spans="1:7" ht="18">
      <c r="A94" s="203" t="s">
        <v>65</v>
      </c>
      <c r="B94" s="204">
        <v>80722.20000000001</v>
      </c>
      <c r="C94" s="204">
        <v>88947</v>
      </c>
      <c r="D94" s="204">
        <v>147000</v>
      </c>
      <c r="E94" s="204">
        <v>99000</v>
      </c>
      <c r="F94" s="204"/>
      <c r="G94" s="204">
        <v>343280.39999999997</v>
      </c>
    </row>
    <row r="95" spans="1:9" ht="18">
      <c r="A95" s="203" t="s">
        <v>66</v>
      </c>
      <c r="B95" s="204">
        <v>80210.25</v>
      </c>
      <c r="C95" s="204">
        <v>88578</v>
      </c>
      <c r="D95" s="204">
        <v>144000</v>
      </c>
      <c r="E95" s="204">
        <v>98000</v>
      </c>
      <c r="F95" s="204"/>
      <c r="G95" s="204">
        <v>343232.19999999995</v>
      </c>
      <c r="I95" s="205"/>
    </row>
    <row r="96" spans="1:9" ht="18">
      <c r="A96" s="203" t="s">
        <v>67</v>
      </c>
      <c r="B96" s="204">
        <v>81202.5</v>
      </c>
      <c r="C96" s="204">
        <v>88045</v>
      </c>
      <c r="D96" s="204">
        <v>142800</v>
      </c>
      <c r="E96" s="204">
        <v>95200</v>
      </c>
      <c r="F96" s="204"/>
      <c r="G96" s="204">
        <v>343087.60000000003</v>
      </c>
      <c r="I96" s="206"/>
    </row>
    <row r="97" spans="1:9" ht="18">
      <c r="A97" s="203" t="s">
        <v>68</v>
      </c>
      <c r="B97" s="204">
        <v>67348.6</v>
      </c>
      <c r="C97" s="204">
        <v>84781</v>
      </c>
      <c r="D97" s="204">
        <v>138000</v>
      </c>
      <c r="E97" s="204">
        <v>88000</v>
      </c>
      <c r="F97" s="204"/>
      <c r="G97" s="204">
        <v>343039.4</v>
      </c>
      <c r="I97" s="206"/>
    </row>
    <row r="98" spans="1:9" ht="18">
      <c r="A98" s="203" t="s">
        <v>69</v>
      </c>
      <c r="B98" s="204">
        <v>66326.4</v>
      </c>
      <c r="C98" s="204">
        <v>79243</v>
      </c>
      <c r="D98" s="204">
        <v>133000</v>
      </c>
      <c r="E98" s="204">
        <v>82000</v>
      </c>
      <c r="F98" s="204"/>
      <c r="G98" s="204">
        <v>345497.6</v>
      </c>
      <c r="I98" s="205"/>
    </row>
    <row r="99" spans="1:9" ht="18">
      <c r="A99" s="203" t="s">
        <v>70</v>
      </c>
      <c r="B99" s="204">
        <v>53382.275</v>
      </c>
      <c r="C99" s="204">
        <v>68606</v>
      </c>
      <c r="D99" s="204">
        <v>123500</v>
      </c>
      <c r="E99" s="204">
        <v>75750</v>
      </c>
      <c r="F99" s="204"/>
      <c r="G99" s="204">
        <v>314649.60000000003</v>
      </c>
      <c r="I99" s="206"/>
    </row>
    <row r="100" spans="1:7" ht="18">
      <c r="A100" s="203" t="s">
        <v>71</v>
      </c>
      <c r="B100" s="204">
        <v>54888.600000000006</v>
      </c>
      <c r="C100" s="204">
        <v>60394</v>
      </c>
      <c r="D100" s="204">
        <v>119000</v>
      </c>
      <c r="E100" s="204">
        <v>72000</v>
      </c>
      <c r="F100" s="204"/>
      <c r="G100" s="204">
        <v>308239</v>
      </c>
    </row>
    <row r="101" spans="1:7" ht="18">
      <c r="A101" s="203" t="s">
        <v>72</v>
      </c>
      <c r="B101" s="204">
        <v>57518.399999999994</v>
      </c>
      <c r="C101" s="204">
        <v>63760</v>
      </c>
      <c r="D101" s="204">
        <v>124000</v>
      </c>
      <c r="E101" s="204">
        <v>72000</v>
      </c>
      <c r="F101" s="204"/>
      <c r="G101" s="204">
        <v>308239</v>
      </c>
    </row>
    <row r="102" spans="1:7" ht="18">
      <c r="A102" s="203" t="s">
        <v>73</v>
      </c>
      <c r="B102" s="204">
        <v>55753.5</v>
      </c>
      <c r="C102" s="204">
        <v>63896</v>
      </c>
      <c r="D102" s="204">
        <v>126000</v>
      </c>
      <c r="E102" s="204">
        <v>72000</v>
      </c>
      <c r="F102" s="204"/>
      <c r="G102" s="204">
        <v>308239</v>
      </c>
    </row>
    <row r="103" spans="1:7" ht="18">
      <c r="A103" s="203" t="s">
        <v>77</v>
      </c>
      <c r="B103" s="204">
        <v>56146.2</v>
      </c>
      <c r="C103" s="204">
        <v>62128</v>
      </c>
      <c r="D103" s="204">
        <v>123600</v>
      </c>
      <c r="E103" s="204">
        <v>71200</v>
      </c>
      <c r="F103" s="204"/>
      <c r="G103" s="204">
        <v>308239</v>
      </c>
    </row>
    <row r="104" spans="1:9" ht="18">
      <c r="A104" s="203" t="s">
        <v>78</v>
      </c>
      <c r="B104" s="204">
        <v>51946.375</v>
      </c>
      <c r="C104" s="204">
        <v>62495</v>
      </c>
      <c r="D104" s="204">
        <v>121000</v>
      </c>
      <c r="E104" s="204">
        <v>70000</v>
      </c>
      <c r="F104" s="204"/>
      <c r="G104" s="204">
        <v>308239</v>
      </c>
      <c r="I104" s="206"/>
    </row>
    <row r="105" spans="1:9" ht="18">
      <c r="A105" s="203" t="s">
        <v>79</v>
      </c>
      <c r="B105" s="204">
        <v>50446.4</v>
      </c>
      <c r="C105" s="204">
        <v>57635</v>
      </c>
      <c r="D105" s="204">
        <v>119000</v>
      </c>
      <c r="E105" s="204">
        <v>69000</v>
      </c>
      <c r="F105" s="204"/>
      <c r="G105" s="204">
        <v>308239</v>
      </c>
      <c r="I105" s="206"/>
    </row>
    <row r="106" spans="1:9" ht="18">
      <c r="A106" s="203" t="s">
        <v>80</v>
      </c>
      <c r="B106" s="204">
        <v>47487.375</v>
      </c>
      <c r="C106" s="204">
        <v>56928</v>
      </c>
      <c r="D106" s="204">
        <v>117000</v>
      </c>
      <c r="E106" s="204">
        <v>67000</v>
      </c>
      <c r="F106" s="204"/>
      <c r="G106" s="204">
        <v>308239</v>
      </c>
      <c r="I106" s="206"/>
    </row>
    <row r="107" spans="1:9" ht="18">
      <c r="A107" s="203" t="s">
        <v>81</v>
      </c>
      <c r="B107" s="204">
        <v>39923.4</v>
      </c>
      <c r="C107" s="204">
        <v>51215</v>
      </c>
      <c r="D107" s="204">
        <v>111000</v>
      </c>
      <c r="E107" s="204">
        <v>61000</v>
      </c>
      <c r="F107" s="204"/>
      <c r="G107" s="204">
        <v>305009.6</v>
      </c>
      <c r="I107" s="205"/>
    </row>
    <row r="108" spans="1:9" ht="18">
      <c r="A108" s="203" t="s">
        <v>82</v>
      </c>
      <c r="B108" s="204">
        <v>43496.375</v>
      </c>
      <c r="C108" s="204">
        <v>49017</v>
      </c>
      <c r="D108" s="204">
        <v>108000</v>
      </c>
      <c r="E108" s="204">
        <v>57000</v>
      </c>
      <c r="F108" s="204"/>
      <c r="G108" s="204">
        <v>301780.19999999995</v>
      </c>
      <c r="I108" s="206"/>
    </row>
    <row r="109" spans="1:9" ht="18">
      <c r="A109" s="203" t="s">
        <v>83</v>
      </c>
      <c r="B109" s="204">
        <v>50302.149999999994</v>
      </c>
      <c r="C109" s="204">
        <v>52883</v>
      </c>
      <c r="D109" s="204">
        <v>113000</v>
      </c>
      <c r="E109" s="204">
        <v>62000</v>
      </c>
      <c r="F109" s="204"/>
      <c r="G109" s="204">
        <v>301780.19999999995</v>
      </c>
      <c r="I109" s="206"/>
    </row>
    <row r="110" spans="1:9" ht="18">
      <c r="A110" s="203" t="s">
        <v>85</v>
      </c>
      <c r="B110" s="204">
        <v>57348.225000000006</v>
      </c>
      <c r="C110" s="204">
        <v>56142</v>
      </c>
      <c r="D110" s="204">
        <v>113000</v>
      </c>
      <c r="E110" s="204">
        <v>62000</v>
      </c>
      <c r="F110" s="204"/>
      <c r="G110" s="204">
        <v>333929.6</v>
      </c>
      <c r="I110" s="205"/>
    </row>
    <row r="111" spans="1:9" ht="18">
      <c r="A111" s="203" t="s">
        <v>84</v>
      </c>
      <c r="B111" s="204">
        <v>43949.325</v>
      </c>
      <c r="C111" s="204">
        <v>54556</v>
      </c>
      <c r="D111" s="204">
        <v>110000</v>
      </c>
      <c r="E111" s="204">
        <v>59000</v>
      </c>
      <c r="F111" s="204"/>
      <c r="G111" s="204">
        <v>333929.6</v>
      </c>
      <c r="I111" s="206"/>
    </row>
    <row r="112" spans="1:9" ht="18">
      <c r="A112" s="203" t="s">
        <v>87</v>
      </c>
      <c r="B112" s="204">
        <v>35229</v>
      </c>
      <c r="C112" s="204">
        <v>43837</v>
      </c>
      <c r="D112" s="204">
        <v>101000</v>
      </c>
      <c r="E112" s="204">
        <v>50000</v>
      </c>
      <c r="F112" s="204"/>
      <c r="G112" s="204">
        <v>333930</v>
      </c>
      <c r="I112" s="206"/>
    </row>
    <row r="113" spans="1:9" ht="18">
      <c r="A113" s="203" t="s">
        <v>88</v>
      </c>
      <c r="B113" s="204">
        <v>34507.7</v>
      </c>
      <c r="C113" s="204">
        <v>38056</v>
      </c>
      <c r="D113" s="204">
        <v>100000</v>
      </c>
      <c r="E113" s="204">
        <v>49000</v>
      </c>
      <c r="F113" s="204"/>
      <c r="G113" s="204">
        <v>333929.6</v>
      </c>
      <c r="I113" s="206"/>
    </row>
    <row r="114" spans="1:9" ht="18">
      <c r="A114" s="203" t="s">
        <v>89</v>
      </c>
      <c r="B114" s="204">
        <v>37275.45</v>
      </c>
      <c r="C114" s="204">
        <v>39660</v>
      </c>
      <c r="D114" s="204">
        <v>101000</v>
      </c>
      <c r="E114" s="204">
        <v>50000</v>
      </c>
      <c r="F114" s="204"/>
      <c r="G114" s="204">
        <v>333929.6</v>
      </c>
      <c r="I114" s="206"/>
    </row>
    <row r="115" spans="1:9" ht="18">
      <c r="A115" s="203" t="s">
        <v>90</v>
      </c>
      <c r="B115" s="204">
        <v>38394.3</v>
      </c>
      <c r="C115" s="204">
        <v>40100</v>
      </c>
      <c r="D115" s="204">
        <v>102000</v>
      </c>
      <c r="E115" s="204">
        <v>52000</v>
      </c>
      <c r="F115" s="204"/>
      <c r="G115" s="204">
        <v>333929.6</v>
      </c>
      <c r="I115" s="206"/>
    </row>
    <row r="116" spans="1:9" ht="18">
      <c r="A116" s="203" t="s">
        <v>91</v>
      </c>
      <c r="B116" s="204">
        <v>37275.45</v>
      </c>
      <c r="C116" s="204">
        <v>39863</v>
      </c>
      <c r="D116" s="204">
        <v>102000</v>
      </c>
      <c r="E116" s="204">
        <v>53000</v>
      </c>
      <c r="F116" s="204"/>
      <c r="G116" s="204">
        <v>333929.6</v>
      </c>
      <c r="I116" s="206"/>
    </row>
    <row r="117" spans="1:9" ht="18">
      <c r="A117" s="203" t="s">
        <v>92</v>
      </c>
      <c r="B117" s="204">
        <v>31181.699999999997</v>
      </c>
      <c r="C117" s="204">
        <v>38052</v>
      </c>
      <c r="D117" s="204">
        <v>99200</v>
      </c>
      <c r="E117" s="204">
        <v>48000</v>
      </c>
      <c r="F117" s="204"/>
      <c r="G117" s="204">
        <v>333929.6</v>
      </c>
      <c r="I117" s="206"/>
    </row>
    <row r="118" spans="1:9" ht="18">
      <c r="A118" s="203" t="s">
        <v>93</v>
      </c>
      <c r="B118" s="204">
        <v>29713.125</v>
      </c>
      <c r="C118" s="204">
        <v>35299</v>
      </c>
      <c r="D118" s="204">
        <v>96000</v>
      </c>
      <c r="E118" s="204">
        <v>44000</v>
      </c>
      <c r="F118" s="204"/>
      <c r="G118" s="204">
        <v>333929.6</v>
      </c>
      <c r="I118" s="206"/>
    </row>
    <row r="119" spans="1:9" ht="18">
      <c r="A119" s="203" t="s">
        <v>94</v>
      </c>
      <c r="B119" s="204">
        <v>31325.025</v>
      </c>
      <c r="C119" s="204">
        <v>35218</v>
      </c>
      <c r="D119" s="204">
        <v>95600</v>
      </c>
      <c r="E119" s="204">
        <v>44800</v>
      </c>
      <c r="F119" s="204"/>
      <c r="G119" s="204">
        <v>333929.6</v>
      </c>
      <c r="I119" s="206"/>
    </row>
    <row r="120" spans="1:9" ht="18">
      <c r="A120" s="203" t="s">
        <v>95</v>
      </c>
      <c r="B120" s="204">
        <v>36359.100000000006</v>
      </c>
      <c r="C120" s="204">
        <v>36038</v>
      </c>
      <c r="D120" s="204">
        <v>101000</v>
      </c>
      <c r="E120" s="204">
        <v>52000</v>
      </c>
      <c r="F120" s="204"/>
      <c r="G120" s="204">
        <v>333929.6</v>
      </c>
      <c r="I120" s="206"/>
    </row>
    <row r="121" spans="1:9" ht="18">
      <c r="A121" s="203" t="s">
        <v>96</v>
      </c>
      <c r="B121" s="204">
        <v>43570.85</v>
      </c>
      <c r="C121" s="204">
        <v>41853</v>
      </c>
      <c r="D121" s="204">
        <v>104800</v>
      </c>
      <c r="E121" s="204">
        <v>57300</v>
      </c>
      <c r="F121" s="204"/>
      <c r="G121" s="204">
        <v>333929.6</v>
      </c>
      <c r="I121" s="206"/>
    </row>
    <row r="122" spans="1:9" ht="18">
      <c r="A122" s="203" t="s">
        <v>97</v>
      </c>
      <c r="B122" s="204">
        <v>45216</v>
      </c>
      <c r="C122" s="204">
        <v>48045</v>
      </c>
      <c r="D122" s="204">
        <v>110000</v>
      </c>
      <c r="E122" s="204">
        <v>61000</v>
      </c>
      <c r="F122" s="204"/>
      <c r="G122" s="204">
        <v>333929.6</v>
      </c>
      <c r="I122" s="206"/>
    </row>
    <row r="123" spans="1:9" ht="18">
      <c r="A123" s="203" t="s">
        <v>98</v>
      </c>
      <c r="B123" s="204">
        <v>54149.25</v>
      </c>
      <c r="C123" s="204">
        <v>52746</v>
      </c>
      <c r="D123" s="204">
        <v>116000</v>
      </c>
      <c r="E123" s="204">
        <v>67000</v>
      </c>
      <c r="F123" s="204"/>
      <c r="G123" s="204">
        <v>333929.6</v>
      </c>
      <c r="I123" s="206"/>
    </row>
    <row r="124" spans="1:9" ht="18">
      <c r="A124" s="203" t="s">
        <v>99</v>
      </c>
      <c r="B124" s="204">
        <v>62948.100000000006</v>
      </c>
      <c r="C124" s="204">
        <v>56843</v>
      </c>
      <c r="D124" s="204">
        <v>124000</v>
      </c>
      <c r="E124" s="204">
        <v>78000</v>
      </c>
      <c r="F124" s="204"/>
      <c r="G124" s="204">
        <v>333929.6</v>
      </c>
      <c r="I124" s="206"/>
    </row>
    <row r="125" spans="1:9" ht="18">
      <c r="A125" s="203" t="s">
        <v>101</v>
      </c>
      <c r="B125" s="204">
        <v>61435.8</v>
      </c>
      <c r="C125" s="204">
        <v>60413</v>
      </c>
      <c r="D125" s="204">
        <v>125000</v>
      </c>
      <c r="E125" s="204">
        <v>83000</v>
      </c>
      <c r="F125" s="204"/>
      <c r="G125" s="204">
        <v>333929.6</v>
      </c>
      <c r="I125" s="206"/>
    </row>
    <row r="126" spans="1:9" ht="18">
      <c r="A126" s="203" t="s">
        <v>102</v>
      </c>
      <c r="B126" s="204">
        <v>51032.399999999994</v>
      </c>
      <c r="C126" s="204">
        <v>54888</v>
      </c>
      <c r="D126" s="204">
        <v>122000</v>
      </c>
      <c r="E126" s="204">
        <v>78500</v>
      </c>
      <c r="F126" s="204"/>
      <c r="G126" s="204">
        <v>333929.6</v>
      </c>
      <c r="I126" s="206"/>
    </row>
    <row r="127" spans="1:9" ht="18">
      <c r="A127" s="203" t="s">
        <v>104</v>
      </c>
      <c r="B127" s="204">
        <v>43214</v>
      </c>
      <c r="C127" s="204">
        <v>51625</v>
      </c>
      <c r="D127" s="204">
        <v>114000</v>
      </c>
      <c r="E127" s="204">
        <v>64000</v>
      </c>
      <c r="F127" s="204"/>
      <c r="G127" s="204">
        <v>333929.6</v>
      </c>
      <c r="I127" s="206"/>
    </row>
    <row r="128" spans="1:9" ht="18">
      <c r="A128" s="203" t="s">
        <v>105</v>
      </c>
      <c r="B128" s="204">
        <v>42966</v>
      </c>
      <c r="C128" s="204">
        <v>47493</v>
      </c>
      <c r="D128" s="204">
        <v>112000</v>
      </c>
      <c r="E128" s="204">
        <v>59000</v>
      </c>
      <c r="F128" s="204"/>
      <c r="G128" s="204">
        <v>333929.6</v>
      </c>
      <c r="I128" s="206"/>
    </row>
    <row r="129" spans="1:9" ht="18">
      <c r="A129" s="203" t="s">
        <v>106</v>
      </c>
      <c r="B129" s="204">
        <v>39906</v>
      </c>
      <c r="C129" s="204">
        <v>46450</v>
      </c>
      <c r="D129" s="204">
        <v>114000</v>
      </c>
      <c r="E129" s="204">
        <v>61000</v>
      </c>
      <c r="F129" s="204"/>
      <c r="G129" s="204">
        <v>333929.6</v>
      </c>
      <c r="I129" s="206"/>
    </row>
    <row r="130" spans="1:9" ht="18">
      <c r="A130" s="203" t="s">
        <v>107</v>
      </c>
      <c r="B130" s="204">
        <v>48743</v>
      </c>
      <c r="C130" s="204">
        <v>46811</v>
      </c>
      <c r="D130" s="204">
        <v>114000</v>
      </c>
      <c r="E130" s="204">
        <v>61000</v>
      </c>
      <c r="F130" s="204"/>
      <c r="G130" s="204">
        <v>333929.6</v>
      </c>
      <c r="I130" s="206"/>
    </row>
    <row r="131" spans="1:9" ht="18">
      <c r="A131" s="203" t="s">
        <v>119</v>
      </c>
      <c r="B131" s="204">
        <v>53645</v>
      </c>
      <c r="C131" s="204">
        <v>51825</v>
      </c>
      <c r="D131" s="204">
        <v>118800</v>
      </c>
      <c r="E131" s="204">
        <v>65800</v>
      </c>
      <c r="F131" s="204"/>
      <c r="G131" s="204">
        <v>333929.6</v>
      </c>
      <c r="I131" s="206"/>
    </row>
    <row r="132" spans="1:9" ht="18">
      <c r="A132" s="203" t="s">
        <v>120</v>
      </c>
      <c r="B132" s="204">
        <v>64911</v>
      </c>
      <c r="C132" s="204">
        <v>60459</v>
      </c>
      <c r="D132" s="204">
        <v>129000</v>
      </c>
      <c r="E132" s="204">
        <v>74000</v>
      </c>
      <c r="F132" s="204"/>
      <c r="G132" s="204">
        <v>333929.6</v>
      </c>
      <c r="I132" s="206"/>
    </row>
    <row r="133" spans="1:9" ht="18">
      <c r="A133" s="203" t="s">
        <v>121</v>
      </c>
      <c r="B133" s="204">
        <v>65564</v>
      </c>
      <c r="C133" s="204">
        <v>66626</v>
      </c>
      <c r="D133" s="204">
        <v>135000</v>
      </c>
      <c r="E133" s="204">
        <v>80000</v>
      </c>
      <c r="F133" s="204"/>
      <c r="G133" s="204">
        <v>333929.6</v>
      </c>
      <c r="I133" s="206"/>
    </row>
    <row r="134" spans="1:9" ht="18">
      <c r="A134" s="203" t="s">
        <v>122</v>
      </c>
      <c r="B134" s="204">
        <v>65204</v>
      </c>
      <c r="C134" s="204">
        <v>68926</v>
      </c>
      <c r="D134" s="204">
        <v>135800</v>
      </c>
      <c r="E134" s="204">
        <v>80000</v>
      </c>
      <c r="F134" s="204"/>
      <c r="G134" s="204">
        <v>333929.6</v>
      </c>
      <c r="I134" s="206"/>
    </row>
    <row r="135" spans="1:9" ht="18">
      <c r="A135" s="203" t="s">
        <v>123</v>
      </c>
      <c r="B135" s="204">
        <v>65227</v>
      </c>
      <c r="C135" s="204">
        <v>68610</v>
      </c>
      <c r="D135" s="204">
        <v>137000</v>
      </c>
      <c r="E135" s="204">
        <v>79000</v>
      </c>
      <c r="F135" s="204"/>
      <c r="G135" s="204">
        <v>333930</v>
      </c>
      <c r="I135" s="206"/>
    </row>
    <row r="136" spans="1:9" ht="18">
      <c r="A136" s="203" t="s">
        <v>124</v>
      </c>
      <c r="B136" s="204">
        <v>56304.95</v>
      </c>
      <c r="C136" s="204">
        <v>64704</v>
      </c>
      <c r="D136" s="204">
        <v>132000</v>
      </c>
      <c r="E136" s="204">
        <v>74000</v>
      </c>
      <c r="F136" s="204"/>
      <c r="G136" s="204">
        <v>333929.6</v>
      </c>
      <c r="I136" s="206"/>
    </row>
    <row r="137" spans="1:9" ht="18">
      <c r="A137" s="203" t="s">
        <v>125</v>
      </c>
      <c r="B137" s="207">
        <v>50349</v>
      </c>
      <c r="C137" s="204">
        <v>57660</v>
      </c>
      <c r="D137" s="204">
        <v>125000</v>
      </c>
      <c r="E137" s="204">
        <v>67000</v>
      </c>
      <c r="F137" s="204"/>
      <c r="G137" s="204">
        <v>333929.6</v>
      </c>
      <c r="I137" s="206"/>
    </row>
    <row r="138" spans="1:9" ht="18">
      <c r="A138" s="203" t="s">
        <v>126</v>
      </c>
      <c r="B138" s="204">
        <v>50198</v>
      </c>
      <c r="C138" s="204">
        <v>54907</v>
      </c>
      <c r="D138" s="204">
        <v>121000</v>
      </c>
      <c r="E138" s="204">
        <v>64000</v>
      </c>
      <c r="F138" s="204"/>
      <c r="G138" s="204">
        <v>333929.6</v>
      </c>
      <c r="I138" s="206"/>
    </row>
    <row r="139" spans="1:9" ht="18">
      <c r="A139" s="203" t="s">
        <v>127</v>
      </c>
      <c r="B139" s="204">
        <v>54823</v>
      </c>
      <c r="C139" s="204">
        <v>57804</v>
      </c>
      <c r="D139" s="204">
        <v>123000</v>
      </c>
      <c r="E139" s="204">
        <v>67000</v>
      </c>
      <c r="F139" s="204"/>
      <c r="G139" s="204">
        <v>333929.6</v>
      </c>
      <c r="I139" s="206"/>
    </row>
    <row r="140" spans="1:9" ht="18">
      <c r="A140" s="203" t="s">
        <v>128</v>
      </c>
      <c r="B140" s="204">
        <v>61494</v>
      </c>
      <c r="C140" s="204">
        <v>62215</v>
      </c>
      <c r="D140" s="204">
        <v>127800</v>
      </c>
      <c r="E140" s="204">
        <v>71800</v>
      </c>
      <c r="F140" s="204"/>
      <c r="G140" s="204">
        <v>333929.6</v>
      </c>
      <c r="I140" s="206"/>
    </row>
    <row r="141" spans="1:9" ht="18">
      <c r="A141" s="203" t="s">
        <v>129</v>
      </c>
      <c r="B141" s="204">
        <v>62297</v>
      </c>
      <c r="C141" s="204">
        <v>65697</v>
      </c>
      <c r="D141" s="204">
        <v>131000</v>
      </c>
      <c r="E141" s="204">
        <v>77000</v>
      </c>
      <c r="F141" s="204"/>
      <c r="G141" s="204">
        <v>333929.6</v>
      </c>
      <c r="I141" s="206"/>
    </row>
    <row r="142" spans="1:9" ht="18">
      <c r="A142" s="203" t="s">
        <v>130</v>
      </c>
      <c r="B142" s="204">
        <v>65406</v>
      </c>
      <c r="C142" s="204">
        <v>67420</v>
      </c>
      <c r="D142" s="204">
        <v>134000</v>
      </c>
      <c r="E142" s="204">
        <v>80000</v>
      </c>
      <c r="F142" s="204"/>
      <c r="G142" s="204">
        <v>333929.6</v>
      </c>
      <c r="I142" s="206"/>
    </row>
    <row r="143" spans="1:9" ht="18">
      <c r="A143" s="203" t="s">
        <v>131</v>
      </c>
      <c r="B143" s="204">
        <v>68623</v>
      </c>
      <c r="C143" s="204">
        <v>69701</v>
      </c>
      <c r="D143" s="204">
        <v>135600</v>
      </c>
      <c r="E143" s="204">
        <v>82600</v>
      </c>
      <c r="F143" s="204"/>
      <c r="G143" s="204">
        <v>333929.6</v>
      </c>
      <c r="I143" s="206"/>
    </row>
    <row r="144" spans="1:9" ht="18">
      <c r="A144" s="203" t="s">
        <v>132</v>
      </c>
      <c r="B144" s="204">
        <v>73950</v>
      </c>
      <c r="C144" s="204">
        <v>74694</v>
      </c>
      <c r="D144" s="204">
        <v>141000</v>
      </c>
      <c r="E144" s="204">
        <v>87000</v>
      </c>
      <c r="F144" s="204"/>
      <c r="G144" s="204">
        <v>333929.6</v>
      </c>
      <c r="I144" s="206"/>
    </row>
    <row r="145" spans="1:9" ht="18">
      <c r="A145" s="203" t="s">
        <v>133</v>
      </c>
      <c r="B145" s="204">
        <v>60173</v>
      </c>
      <c r="C145" s="204">
        <v>71521</v>
      </c>
      <c r="D145" s="204">
        <v>138000</v>
      </c>
      <c r="E145" s="204">
        <v>82000</v>
      </c>
      <c r="F145" s="204"/>
      <c r="G145" s="204">
        <v>333929.6</v>
      </c>
      <c r="I145" s="206"/>
    </row>
    <row r="146" spans="1:9" ht="18">
      <c r="A146" s="203" t="s">
        <v>134</v>
      </c>
      <c r="B146" s="204">
        <v>48650</v>
      </c>
      <c r="C146" s="204">
        <v>60788</v>
      </c>
      <c r="D146" s="204">
        <v>128400</v>
      </c>
      <c r="E146" s="204">
        <v>70800</v>
      </c>
      <c r="F146" s="204"/>
      <c r="G146" s="204">
        <v>333929.6</v>
      </c>
      <c r="I146" s="206"/>
    </row>
    <row r="147" spans="1:9" ht="18">
      <c r="A147" s="203" t="s">
        <v>137</v>
      </c>
      <c r="B147" s="204">
        <v>46474</v>
      </c>
      <c r="C147" s="204">
        <v>53178</v>
      </c>
      <c r="D147" s="204">
        <v>120800</v>
      </c>
      <c r="E147" s="204">
        <v>62800</v>
      </c>
      <c r="F147" s="204"/>
      <c r="G147" s="204">
        <v>333929.6</v>
      </c>
      <c r="I147" s="206"/>
    </row>
    <row r="148" spans="1:9" ht="18">
      <c r="A148" s="203" t="s">
        <v>138</v>
      </c>
      <c r="B148" s="204">
        <v>49886</v>
      </c>
      <c r="C148" s="204">
        <v>51093</v>
      </c>
      <c r="D148" s="204">
        <v>117500</v>
      </c>
      <c r="E148" s="204">
        <v>61800</v>
      </c>
      <c r="F148" s="204"/>
      <c r="G148" s="204">
        <v>333929.6</v>
      </c>
      <c r="I148" s="206"/>
    </row>
    <row r="149" spans="1:9" ht="18">
      <c r="A149" s="203" t="s">
        <v>139</v>
      </c>
      <c r="B149" s="204">
        <v>56141</v>
      </c>
      <c r="C149" s="207">
        <v>54606</v>
      </c>
      <c r="D149" s="204">
        <v>119400</v>
      </c>
      <c r="E149" s="204">
        <v>66800</v>
      </c>
      <c r="F149" s="204"/>
      <c r="G149" s="204">
        <v>333929.6</v>
      </c>
      <c r="I149" s="206"/>
    </row>
    <row r="150" spans="1:9" ht="18">
      <c r="A150" s="203" t="s">
        <v>141</v>
      </c>
      <c r="B150" s="204">
        <v>58343</v>
      </c>
      <c r="C150" s="207">
        <v>57649</v>
      </c>
      <c r="D150" s="204">
        <v>124000</v>
      </c>
      <c r="E150" s="204">
        <v>72000</v>
      </c>
      <c r="F150" s="204"/>
      <c r="G150" s="204">
        <v>325880</v>
      </c>
      <c r="I150" s="206"/>
    </row>
    <row r="151" spans="1:9" ht="18">
      <c r="A151" s="203" t="s">
        <v>143</v>
      </c>
      <c r="B151" s="204">
        <v>58558</v>
      </c>
      <c r="C151" s="207">
        <v>58467</v>
      </c>
      <c r="D151" s="204">
        <v>126000</v>
      </c>
      <c r="E151" s="204">
        <v>74000</v>
      </c>
      <c r="F151" s="204"/>
      <c r="G151" s="204">
        <v>325880</v>
      </c>
      <c r="I151" s="206"/>
    </row>
    <row r="152" spans="1:9" ht="18">
      <c r="A152" s="203" t="s">
        <v>144</v>
      </c>
      <c r="B152" s="204">
        <v>46082</v>
      </c>
      <c r="C152" s="207">
        <v>53002</v>
      </c>
      <c r="D152" s="204">
        <v>122000</v>
      </c>
      <c r="E152" s="204">
        <v>67600</v>
      </c>
      <c r="F152" s="204"/>
      <c r="G152" s="204">
        <v>325880</v>
      </c>
      <c r="I152" s="206"/>
    </row>
    <row r="153" spans="1:9" ht="18">
      <c r="A153" s="203" t="s">
        <v>145</v>
      </c>
      <c r="B153" s="204">
        <v>39416</v>
      </c>
      <c r="C153" s="207">
        <v>49283</v>
      </c>
      <c r="D153" s="204">
        <v>112000</v>
      </c>
      <c r="E153" s="204">
        <v>56000</v>
      </c>
      <c r="F153" s="204"/>
      <c r="G153" s="204">
        <v>325880</v>
      </c>
      <c r="I153" s="206"/>
    </row>
    <row r="154" spans="1:9" ht="18">
      <c r="A154" s="203" t="s">
        <v>146</v>
      </c>
      <c r="B154" s="204">
        <v>39117</v>
      </c>
      <c r="C154" s="207">
        <v>42451</v>
      </c>
      <c r="D154" s="204">
        <v>110000</v>
      </c>
      <c r="E154" s="204">
        <v>53000</v>
      </c>
      <c r="F154" s="204"/>
      <c r="G154" s="204">
        <v>325880</v>
      </c>
      <c r="I154" s="206"/>
    </row>
    <row r="155" spans="1:9" ht="18">
      <c r="A155" s="203" t="s">
        <v>147</v>
      </c>
      <c r="B155" s="204">
        <v>37857</v>
      </c>
      <c r="C155" s="207">
        <v>41867</v>
      </c>
      <c r="D155" s="204">
        <v>108000</v>
      </c>
      <c r="E155" s="204">
        <v>52000</v>
      </c>
      <c r="F155" s="204"/>
      <c r="G155" s="204">
        <v>325880</v>
      </c>
      <c r="I155" s="206"/>
    </row>
    <row r="156" spans="1:9" ht="18">
      <c r="A156" s="203" t="s">
        <v>148</v>
      </c>
      <c r="B156" s="204">
        <v>46085</v>
      </c>
      <c r="C156" s="207">
        <v>44779</v>
      </c>
      <c r="D156" s="204">
        <v>111000</v>
      </c>
      <c r="E156" s="204">
        <v>57000</v>
      </c>
      <c r="F156" s="204"/>
      <c r="G156" s="204">
        <v>325880</v>
      </c>
      <c r="I156" s="206"/>
    </row>
    <row r="157" spans="1:9" ht="18">
      <c r="A157" s="203" t="s">
        <v>149</v>
      </c>
      <c r="B157" s="204">
        <v>47591</v>
      </c>
      <c r="C157" s="207">
        <v>47046</v>
      </c>
      <c r="D157" s="204">
        <v>115000</v>
      </c>
      <c r="E157" s="204">
        <v>61800</v>
      </c>
      <c r="F157" s="204"/>
      <c r="G157" s="204">
        <v>327905</v>
      </c>
      <c r="I157" s="206"/>
    </row>
    <row r="158" spans="1:9" ht="18">
      <c r="A158" s="203" t="s">
        <v>150</v>
      </c>
      <c r="B158" s="207">
        <v>48751</v>
      </c>
      <c r="C158" s="207">
        <v>51861</v>
      </c>
      <c r="D158" s="207">
        <v>118000</v>
      </c>
      <c r="E158" s="207">
        <v>64000</v>
      </c>
      <c r="F158" s="204"/>
      <c r="G158" s="204">
        <v>327905</v>
      </c>
      <c r="I158" s="206"/>
    </row>
    <row r="159" spans="1:9" ht="18">
      <c r="A159" s="203" t="s">
        <v>151</v>
      </c>
      <c r="B159" s="207">
        <v>63126</v>
      </c>
      <c r="C159" s="207">
        <v>54983</v>
      </c>
      <c r="D159" s="207">
        <v>123000</v>
      </c>
      <c r="E159" s="207">
        <v>72000</v>
      </c>
      <c r="F159" s="204"/>
      <c r="G159" s="204">
        <v>327905</v>
      </c>
      <c r="I159" s="206"/>
    </row>
    <row r="160" spans="1:9" ht="18">
      <c r="A160" s="203" t="s">
        <v>152</v>
      </c>
      <c r="B160" s="207">
        <v>57488</v>
      </c>
      <c r="C160" s="207">
        <v>54269</v>
      </c>
      <c r="D160" s="207">
        <v>124600</v>
      </c>
      <c r="E160" s="207">
        <v>76000</v>
      </c>
      <c r="F160" s="204"/>
      <c r="G160" s="204">
        <v>327905</v>
      </c>
      <c r="I160" s="206"/>
    </row>
    <row r="161" spans="1:9" ht="18">
      <c r="A161" s="203" t="s">
        <v>153</v>
      </c>
      <c r="B161" s="207">
        <v>49140</v>
      </c>
      <c r="C161" s="207">
        <v>44494</v>
      </c>
      <c r="D161" s="207">
        <v>119000</v>
      </c>
      <c r="E161" s="207">
        <v>71000</v>
      </c>
      <c r="F161" s="204"/>
      <c r="G161" s="204">
        <v>327905</v>
      </c>
      <c r="I161" s="206"/>
    </row>
    <row r="162" spans="1:9" ht="18">
      <c r="A162" s="203" t="s">
        <v>154</v>
      </c>
      <c r="B162" s="207">
        <v>25519</v>
      </c>
      <c r="C162" s="207">
        <v>38256</v>
      </c>
      <c r="D162" s="207">
        <v>104000</v>
      </c>
      <c r="E162" s="207">
        <v>52000</v>
      </c>
      <c r="F162" s="204"/>
      <c r="G162" s="204">
        <v>327905</v>
      </c>
      <c r="I162" s="206"/>
    </row>
    <row r="163" spans="1:9" ht="18">
      <c r="A163" s="203" t="s">
        <v>155</v>
      </c>
      <c r="B163" s="207">
        <v>36404</v>
      </c>
      <c r="C163" s="207">
        <v>35755</v>
      </c>
      <c r="D163" s="207">
        <v>100800</v>
      </c>
      <c r="E163" s="207">
        <v>45600</v>
      </c>
      <c r="F163" s="204"/>
      <c r="G163" s="204">
        <v>327905</v>
      </c>
      <c r="I163" s="206"/>
    </row>
    <row r="164" spans="1:9" ht="18">
      <c r="A164" s="203" t="s">
        <v>159</v>
      </c>
      <c r="B164" s="207">
        <v>37716</v>
      </c>
      <c r="C164" s="207">
        <v>36106</v>
      </c>
      <c r="D164" s="207">
        <v>106000</v>
      </c>
      <c r="E164" s="207">
        <v>49000</v>
      </c>
      <c r="F164" s="204"/>
      <c r="G164" s="204">
        <v>327905</v>
      </c>
      <c r="I164" s="206"/>
    </row>
    <row r="165" spans="1:9" ht="18">
      <c r="A165" s="203" t="s">
        <v>160</v>
      </c>
      <c r="B165" s="207">
        <v>38599</v>
      </c>
      <c r="C165" s="207">
        <v>38723</v>
      </c>
      <c r="D165" s="207">
        <v>108000</v>
      </c>
      <c r="E165" s="207">
        <v>49000</v>
      </c>
      <c r="F165" s="204"/>
      <c r="G165" s="204">
        <v>327905</v>
      </c>
      <c r="I165" s="206"/>
    </row>
    <row r="166" spans="1:9" ht="18">
      <c r="A166" s="203" t="s">
        <v>161</v>
      </c>
      <c r="B166" s="204">
        <v>38730</v>
      </c>
      <c r="C166" s="207">
        <v>39859</v>
      </c>
      <c r="D166" s="204">
        <v>108000</v>
      </c>
      <c r="E166" s="204">
        <v>49800</v>
      </c>
      <c r="F166" s="204"/>
      <c r="G166" s="204">
        <v>327905</v>
      </c>
      <c r="I166" s="206"/>
    </row>
    <row r="167" spans="1:9" ht="18">
      <c r="A167" s="203" t="s">
        <v>162</v>
      </c>
      <c r="B167" s="204">
        <v>38672</v>
      </c>
      <c r="C167" s="207">
        <v>40397</v>
      </c>
      <c r="D167" s="204">
        <v>110000</v>
      </c>
      <c r="E167" s="204">
        <v>51000</v>
      </c>
      <c r="F167" s="204"/>
      <c r="G167" s="204">
        <v>327905</v>
      </c>
      <c r="I167" s="206"/>
    </row>
    <row r="168" spans="1:9" ht="18">
      <c r="A168" s="203" t="s">
        <v>163</v>
      </c>
      <c r="B168" s="204">
        <v>39566</v>
      </c>
      <c r="C168" s="207">
        <v>42700</v>
      </c>
      <c r="D168" s="204">
        <v>109000</v>
      </c>
      <c r="E168" s="204">
        <v>52000</v>
      </c>
      <c r="F168" s="204"/>
      <c r="G168" s="204">
        <v>327905</v>
      </c>
      <c r="I168" s="206"/>
    </row>
    <row r="169" spans="1:9" ht="18">
      <c r="A169" s="203" t="s">
        <v>164</v>
      </c>
      <c r="B169" s="204">
        <v>45012</v>
      </c>
      <c r="C169" s="207">
        <v>45509</v>
      </c>
      <c r="D169" s="204">
        <v>112000</v>
      </c>
      <c r="E169" s="204">
        <v>57000</v>
      </c>
      <c r="F169" s="204"/>
      <c r="G169" s="204">
        <v>327905</v>
      </c>
      <c r="I169" s="206"/>
    </row>
    <row r="170" spans="1:9" ht="18">
      <c r="A170" s="203" t="s">
        <v>165</v>
      </c>
      <c r="B170" s="204">
        <v>46859</v>
      </c>
      <c r="C170" s="207">
        <v>49098</v>
      </c>
      <c r="D170" s="204">
        <v>115000</v>
      </c>
      <c r="E170" s="204">
        <v>61000</v>
      </c>
      <c r="F170" s="204"/>
      <c r="G170" s="204">
        <v>327905</v>
      </c>
      <c r="I170" s="206"/>
    </row>
    <row r="171" spans="1:9" ht="18">
      <c r="A171" s="203" t="s">
        <v>166</v>
      </c>
      <c r="B171" s="204">
        <v>55917</v>
      </c>
      <c r="C171" s="207">
        <v>55810</v>
      </c>
      <c r="D171" s="204">
        <v>122000</v>
      </c>
      <c r="E171" s="204">
        <v>66000</v>
      </c>
      <c r="F171" s="204"/>
      <c r="G171" s="204">
        <v>327905</v>
      </c>
      <c r="I171" s="206"/>
    </row>
    <row r="172" spans="1:9" ht="18">
      <c r="A172" s="203" t="s">
        <v>167</v>
      </c>
      <c r="B172" s="204">
        <v>62124</v>
      </c>
      <c r="C172" s="207">
        <v>61918</v>
      </c>
      <c r="D172" s="204">
        <v>131000</v>
      </c>
      <c r="E172" s="204">
        <v>72000</v>
      </c>
      <c r="F172" s="204"/>
      <c r="G172" s="204">
        <v>327905</v>
      </c>
      <c r="I172" s="206"/>
    </row>
    <row r="173" spans="1:9" ht="18">
      <c r="A173" s="203" t="s">
        <v>169</v>
      </c>
      <c r="B173" s="204">
        <v>65319</v>
      </c>
      <c r="C173" s="207">
        <v>66142</v>
      </c>
      <c r="D173" s="204">
        <v>134000</v>
      </c>
      <c r="E173" s="204">
        <v>75500</v>
      </c>
      <c r="F173" s="204"/>
      <c r="G173" s="204">
        <v>327905</v>
      </c>
      <c r="I173" s="206"/>
    </row>
    <row r="174" spans="1:9" ht="18">
      <c r="A174" s="203" t="s">
        <v>170</v>
      </c>
      <c r="B174" s="204">
        <v>59716</v>
      </c>
      <c r="C174" s="207">
        <v>65342</v>
      </c>
      <c r="D174" s="204">
        <v>135000</v>
      </c>
      <c r="E174" s="204">
        <v>75000</v>
      </c>
      <c r="F174" s="204"/>
      <c r="G174" s="204">
        <v>327905</v>
      </c>
      <c r="I174" s="206"/>
    </row>
    <row r="175" spans="1:9" ht="18">
      <c r="A175" s="203" t="s">
        <v>172</v>
      </c>
      <c r="B175" s="204">
        <v>52787</v>
      </c>
      <c r="C175" s="207">
        <v>62421</v>
      </c>
      <c r="D175" s="204">
        <v>130200</v>
      </c>
      <c r="E175" s="204">
        <v>70200</v>
      </c>
      <c r="F175" s="204"/>
      <c r="G175" s="204">
        <v>327905</v>
      </c>
      <c r="I175" s="206"/>
    </row>
    <row r="176" spans="1:9" ht="18">
      <c r="A176" s="203" t="s">
        <v>174</v>
      </c>
      <c r="B176" s="204">
        <v>57756</v>
      </c>
      <c r="C176" s="207">
        <v>63177</v>
      </c>
      <c r="D176" s="204">
        <v>128000</v>
      </c>
      <c r="E176" s="204">
        <v>69000</v>
      </c>
      <c r="F176" s="204"/>
      <c r="G176" s="204">
        <v>327905</v>
      </c>
      <c r="I176" s="206"/>
    </row>
    <row r="177" spans="1:9" ht="18">
      <c r="A177" s="203" t="s">
        <v>176</v>
      </c>
      <c r="B177" s="204">
        <v>68547</v>
      </c>
      <c r="C177" s="207">
        <v>68980</v>
      </c>
      <c r="D177" s="204">
        <v>136000</v>
      </c>
      <c r="E177" s="204">
        <v>77000</v>
      </c>
      <c r="F177" s="204"/>
      <c r="G177" s="204">
        <v>327905</v>
      </c>
      <c r="I177" s="206"/>
    </row>
    <row r="178" spans="1:9" ht="18">
      <c r="A178" s="203" t="s">
        <v>178</v>
      </c>
      <c r="B178" s="204">
        <v>72253</v>
      </c>
      <c r="C178" s="207">
        <v>74528</v>
      </c>
      <c r="D178" s="204">
        <v>143000</v>
      </c>
      <c r="E178" s="204">
        <v>84000</v>
      </c>
      <c r="F178" s="204"/>
      <c r="G178" s="204">
        <v>327905</v>
      </c>
      <c r="I178" s="206"/>
    </row>
    <row r="179" spans="1:9" ht="18">
      <c r="A179" s="203" t="s">
        <v>180</v>
      </c>
      <c r="B179" s="204">
        <v>73064</v>
      </c>
      <c r="C179" s="207">
        <v>77414</v>
      </c>
      <c r="D179" s="204">
        <v>145000</v>
      </c>
      <c r="E179" s="204">
        <v>86000</v>
      </c>
      <c r="F179" s="204"/>
      <c r="G179" s="204">
        <v>327905</v>
      </c>
      <c r="I179" s="206"/>
    </row>
    <row r="180" spans="1:9" ht="18">
      <c r="A180" s="203" t="s">
        <v>182</v>
      </c>
      <c r="B180" s="204">
        <v>88842</v>
      </c>
      <c r="C180" s="207">
        <v>88238</v>
      </c>
      <c r="D180" s="204">
        <v>152200</v>
      </c>
      <c r="E180" s="204">
        <v>93000</v>
      </c>
      <c r="F180" s="204"/>
      <c r="G180" s="204">
        <v>327905</v>
      </c>
      <c r="I180" s="206"/>
    </row>
    <row r="181" spans="1:9" ht="18">
      <c r="A181" s="203" t="s">
        <v>184</v>
      </c>
      <c r="B181" s="204">
        <v>96858</v>
      </c>
      <c r="C181" s="207">
        <v>96272</v>
      </c>
      <c r="D181" s="204">
        <v>168000</v>
      </c>
      <c r="E181" s="204">
        <v>107000</v>
      </c>
      <c r="F181" s="204"/>
      <c r="G181" s="204">
        <v>327905</v>
      </c>
      <c r="I181" s="206"/>
    </row>
    <row r="182" spans="1:9" ht="18">
      <c r="A182" s="203" t="s">
        <v>186</v>
      </c>
      <c r="B182" s="204">
        <v>88057</v>
      </c>
      <c r="C182" s="207">
        <v>91928</v>
      </c>
      <c r="D182" s="204">
        <v>165000</v>
      </c>
      <c r="E182" s="204">
        <v>105000</v>
      </c>
      <c r="F182" s="204"/>
      <c r="G182" s="204">
        <v>327905</v>
      </c>
      <c r="I182" s="206"/>
    </row>
    <row r="183" spans="1:9" ht="18">
      <c r="A183" s="203" t="s">
        <v>189</v>
      </c>
      <c r="B183" s="204">
        <v>83324</v>
      </c>
      <c r="C183" s="207">
        <v>88646</v>
      </c>
      <c r="D183" s="204">
        <v>156000</v>
      </c>
      <c r="E183" s="204">
        <v>98000</v>
      </c>
      <c r="F183" s="204"/>
      <c r="G183" s="204">
        <v>327905</v>
      </c>
      <c r="I183" s="206"/>
    </row>
    <row r="184" spans="1:9" ht="18">
      <c r="A184" s="203" t="s">
        <v>191</v>
      </c>
      <c r="B184" s="204">
        <v>88993</v>
      </c>
      <c r="C184" s="207">
        <v>89093</v>
      </c>
      <c r="D184" s="204">
        <v>159000</v>
      </c>
      <c r="E184" s="204">
        <v>100000</v>
      </c>
      <c r="F184" s="204"/>
      <c r="G184" s="204">
        <v>327905</v>
      </c>
      <c r="I184" s="206"/>
    </row>
    <row r="185" spans="1:9" ht="18">
      <c r="A185" s="203" t="s">
        <v>194</v>
      </c>
      <c r="B185" s="204">
        <v>105134</v>
      </c>
      <c r="C185" s="207">
        <v>99324</v>
      </c>
      <c r="D185" s="204">
        <v>168000</v>
      </c>
      <c r="E185" s="204">
        <v>112000</v>
      </c>
      <c r="F185" s="204"/>
      <c r="G185" s="204">
        <v>327905</v>
      </c>
      <c r="I185" s="206"/>
    </row>
    <row r="186" spans="1:9" ht="18">
      <c r="A186" s="203" t="s">
        <v>196</v>
      </c>
      <c r="B186" s="204">
        <v>116670</v>
      </c>
      <c r="C186" s="207">
        <v>108963</v>
      </c>
      <c r="D186" s="204">
        <v>177800</v>
      </c>
      <c r="E186" s="204">
        <v>123300</v>
      </c>
      <c r="F186" s="204"/>
      <c r="G186" s="204">
        <v>327905</v>
      </c>
      <c r="I186" s="206"/>
    </row>
    <row r="187" spans="1:9" ht="18">
      <c r="A187" s="203" t="s">
        <v>198</v>
      </c>
      <c r="B187" s="204">
        <v>110483</v>
      </c>
      <c r="C187" s="207">
        <v>114553</v>
      </c>
      <c r="D187" s="204">
        <v>184000</v>
      </c>
      <c r="E187" s="204">
        <v>131000</v>
      </c>
      <c r="F187" s="204"/>
      <c r="G187" s="204">
        <v>338509</v>
      </c>
      <c r="I187" s="206"/>
    </row>
    <row r="188" spans="1:9" ht="18">
      <c r="A188" s="203" t="s">
        <v>200</v>
      </c>
      <c r="B188" s="204">
        <v>97778</v>
      </c>
      <c r="C188" s="207">
        <v>107635</v>
      </c>
      <c r="D188" s="204">
        <v>177000</v>
      </c>
      <c r="E188" s="204">
        <v>120000</v>
      </c>
      <c r="F188" s="204"/>
      <c r="G188" s="204">
        <v>338509</v>
      </c>
      <c r="I188" s="206"/>
    </row>
    <row r="189" spans="1:9" ht="18">
      <c r="A189" s="203" t="s">
        <v>202</v>
      </c>
      <c r="B189" s="204">
        <v>89921.29999999999</v>
      </c>
      <c r="C189" s="207">
        <v>98957.98709983974</v>
      </c>
      <c r="D189" s="204">
        <v>171000</v>
      </c>
      <c r="E189" s="204">
        <v>111000</v>
      </c>
      <c r="F189" s="204"/>
      <c r="G189" s="204">
        <v>338509</v>
      </c>
      <c r="I189" s="206"/>
    </row>
    <row r="190" spans="1:9" ht="18">
      <c r="A190" s="203" t="s">
        <v>203</v>
      </c>
      <c r="B190" s="204">
        <v>89043</v>
      </c>
      <c r="C190" s="207">
        <v>99950.26773198071</v>
      </c>
      <c r="D190" s="204">
        <v>165000</v>
      </c>
      <c r="E190" s="204">
        <v>103000</v>
      </c>
      <c r="F190" s="204"/>
      <c r="G190" s="204">
        <v>338509</v>
      </c>
      <c r="I190" s="206"/>
    </row>
    <row r="191" spans="1:9" ht="18">
      <c r="A191" s="203" t="s">
        <v>206</v>
      </c>
      <c r="B191" s="204">
        <v>89555.20000000001</v>
      </c>
      <c r="C191" s="207">
        <v>99493.89863335331</v>
      </c>
      <c r="D191" s="204">
        <v>165000</v>
      </c>
      <c r="E191" s="204">
        <v>103000</v>
      </c>
      <c r="F191" s="204"/>
      <c r="G191" s="204">
        <v>338508.6</v>
      </c>
      <c r="I191" s="206"/>
    </row>
    <row r="192" spans="1:9" ht="18">
      <c r="A192" s="203" t="s">
        <v>207</v>
      </c>
      <c r="B192" s="204">
        <v>83415.25</v>
      </c>
      <c r="C192" s="207">
        <v>95376.92334787278</v>
      </c>
      <c r="D192" s="204">
        <v>165000</v>
      </c>
      <c r="E192" s="204">
        <v>102200</v>
      </c>
      <c r="F192" s="204"/>
      <c r="G192" s="204">
        <v>361500</v>
      </c>
      <c r="I192" s="206"/>
    </row>
    <row r="193" spans="1:9" ht="18">
      <c r="A193" s="203" t="s">
        <v>208</v>
      </c>
      <c r="B193" s="204">
        <v>89212.5</v>
      </c>
      <c r="C193" s="207">
        <v>95741.62356048418</v>
      </c>
      <c r="D193" s="204">
        <v>163000</v>
      </c>
      <c r="E193" s="204">
        <v>104000</v>
      </c>
      <c r="F193" s="204"/>
      <c r="G193" s="204">
        <v>361500</v>
      </c>
      <c r="I193" s="206"/>
    </row>
    <row r="194" spans="1:9" ht="18">
      <c r="A194" s="203" t="s">
        <v>210</v>
      </c>
      <c r="B194" s="204">
        <v>89687</v>
      </c>
      <c r="C194" s="207">
        <v>89335.8374782206</v>
      </c>
      <c r="D194" s="204">
        <v>164000</v>
      </c>
      <c r="E194" s="204">
        <v>108000</v>
      </c>
      <c r="F194" s="204"/>
      <c r="G194" s="204">
        <v>361500</v>
      </c>
      <c r="I194" s="206"/>
    </row>
    <row r="195" spans="1:9" ht="18">
      <c r="A195" s="203" t="s">
        <v>211</v>
      </c>
      <c r="B195" s="204">
        <v>78923.775</v>
      </c>
      <c r="C195" s="207">
        <v>82714.92401399217</v>
      </c>
      <c r="D195" s="204">
        <v>154000</v>
      </c>
      <c r="E195" s="204">
        <v>102000</v>
      </c>
      <c r="F195" s="204"/>
      <c r="G195" s="204">
        <v>361500</v>
      </c>
      <c r="I195" s="206"/>
    </row>
    <row r="196" spans="1:9" ht="18">
      <c r="A196" s="203" t="s">
        <v>213</v>
      </c>
      <c r="B196" s="204">
        <v>89687</v>
      </c>
      <c r="C196" s="207">
        <v>88674.12468753713</v>
      </c>
      <c r="D196" s="204">
        <v>164000</v>
      </c>
      <c r="E196" s="204">
        <v>108000</v>
      </c>
      <c r="F196" s="204"/>
      <c r="G196" s="204">
        <v>361500</v>
      </c>
      <c r="I196" s="206"/>
    </row>
    <row r="197" spans="1:9" ht="18">
      <c r="A197" s="203" t="s">
        <v>214</v>
      </c>
      <c r="B197" s="204">
        <v>78923.775</v>
      </c>
      <c r="C197" s="207">
        <v>84043.94132501459</v>
      </c>
      <c r="D197" s="204">
        <v>154000</v>
      </c>
      <c r="E197" s="204">
        <v>102000</v>
      </c>
      <c r="F197" s="204"/>
      <c r="G197" s="204">
        <v>361500</v>
      </c>
      <c r="I197" s="206"/>
    </row>
    <row r="198" spans="1:9" ht="18">
      <c r="A198" s="200"/>
      <c r="B198" s="208" t="s">
        <v>103</v>
      </c>
      <c r="C198" s="209" t="s">
        <v>3</v>
      </c>
      <c r="D198" s="210" t="s">
        <v>117</v>
      </c>
      <c r="E198" s="210" t="s">
        <v>118</v>
      </c>
      <c r="F198" s="209"/>
      <c r="G198" s="209" t="s">
        <v>110</v>
      </c>
      <c r="I198" s="206"/>
    </row>
    <row r="199" spans="1:9" ht="18">
      <c r="A199" s="200"/>
      <c r="B199" s="211"/>
      <c r="C199" s="212"/>
      <c r="D199" s="213"/>
      <c r="E199" s="213"/>
      <c r="F199" s="211"/>
      <c r="G199" s="213"/>
      <c r="I199" s="206"/>
    </row>
    <row r="200" spans="1:9" ht="18">
      <c r="A200" s="214" t="s">
        <v>111</v>
      </c>
      <c r="B200" s="215">
        <f>(D36+E36)/2</f>
        <v>89687</v>
      </c>
      <c r="C200" s="216">
        <f>G36</f>
        <v>88332.24283653541</v>
      </c>
      <c r="D200" s="216">
        <f>O36</f>
        <v>164000</v>
      </c>
      <c r="E200" s="216">
        <f>P36</f>
        <v>108000</v>
      </c>
      <c r="F200" s="217"/>
      <c r="G200" s="216">
        <f>T36</f>
        <v>361500</v>
      </c>
      <c r="I200" s="206"/>
    </row>
    <row r="201" spans="1:9" ht="18">
      <c r="A201" s="214" t="s">
        <v>112</v>
      </c>
      <c r="B201" s="215">
        <f>(D37+E37)/2</f>
        <v>78923.775</v>
      </c>
      <c r="C201" s="216">
        <f>G37</f>
        <v>84043.94132501459</v>
      </c>
      <c r="D201" s="216">
        <f>O37</f>
        <v>154000</v>
      </c>
      <c r="E201" s="216">
        <f>P37</f>
        <v>102000</v>
      </c>
      <c r="F201" s="217"/>
      <c r="G201" s="216">
        <f>T37</f>
        <v>361500</v>
      </c>
      <c r="I201" s="206"/>
    </row>
    <row r="202" ht="17.25">
      <c r="I202" s="206"/>
    </row>
    <row r="203" ht="17.25">
      <c r="I203" s="206"/>
    </row>
    <row r="204" ht="17.25">
      <c r="I204" s="206"/>
    </row>
  </sheetData>
  <sheetProtection/>
  <mergeCells count="21">
    <mergeCell ref="A1:V1"/>
    <mergeCell ref="A3:A5"/>
    <mergeCell ref="F5:G5"/>
    <mergeCell ref="B3:E3"/>
    <mergeCell ref="F3:L3"/>
    <mergeCell ref="V3:V5"/>
    <mergeCell ref="S4:U4"/>
    <mergeCell ref="F4:L4"/>
    <mergeCell ref="S40:U43"/>
    <mergeCell ref="O6:P6"/>
    <mergeCell ref="S5:U5"/>
    <mergeCell ref="M6:N6"/>
    <mergeCell ref="M3:R3"/>
    <mergeCell ref="S3:U3"/>
    <mergeCell ref="A50:H50"/>
    <mergeCell ref="M4:R4"/>
    <mergeCell ref="Q6:R6"/>
    <mergeCell ref="B6:C6"/>
    <mergeCell ref="D6:E6"/>
    <mergeCell ref="B4:E4"/>
    <mergeCell ref="H6:L6"/>
  </mergeCells>
  <printOptions horizontalCentered="1"/>
  <pageMargins left="0.7874015748031497" right="0.3937007874015748" top="0.7874015748031497" bottom="0.5905511811023623" header="0" footer="0.5905511811023623"/>
  <pageSetup errors="blank" fitToHeight="1" fitToWidth="1" horizontalDpi="300" verticalDpi="300" orientation="landscape" paperSize="9" scale="51" r:id="rId1"/>
  <headerFooter alignWithMargins="0">
    <oddFooter>&amp;C&amp;"ＭＳ ゴシック,標準"&amp;20-2-</oddFooter>
  </headerFooter>
  <rowBreaks count="1" manualBreakCount="1">
    <brk id="5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日本ＬＰガス協会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s-ojima</dc:creator>
  <cp:keywords/>
  <dc:description/>
  <cp:lastModifiedBy>ルミ子 松浦</cp:lastModifiedBy>
  <cp:lastPrinted>2023-03-01T04:10:58Z</cp:lastPrinted>
  <dcterms:created xsi:type="dcterms:W3CDTF">1998-08-05T06:23:57Z</dcterms:created>
  <dcterms:modified xsi:type="dcterms:W3CDTF">2023-11-15T01:19:31Z</dcterms:modified>
  <cp:category/>
  <cp:version/>
  <cp:contentType/>
  <cp:contentStatus/>
</cp:coreProperties>
</file>