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tabRatio="615" activeTab="1"/>
  </bookViews>
  <sheets>
    <sheet name="価格推移" sheetId="1" r:id="rId1"/>
    <sheet name="価格ﾌﾛｰ" sheetId="2" r:id="rId2"/>
  </sheets>
  <definedNames>
    <definedName name="__123Graph_A" hidden="1">'価格ﾌﾛｰ'!$B$54:$B$118</definedName>
    <definedName name="__123Graph_B" hidden="1">'価格ﾌﾛｰ'!$C$54:$C$118</definedName>
    <definedName name="__123Graph_C" hidden="1">'価格ﾌﾛｰ'!$D$54:$D$119</definedName>
    <definedName name="__123Graph_D" hidden="1">'価格ﾌﾛｰ'!$E$54:$E$119</definedName>
    <definedName name="__123Graph_E" hidden="1">'価格ﾌﾛｰ'!$G$54:$G$117</definedName>
    <definedName name="__123Graph_F" hidden="1">'価格ﾌﾛｰ'!$H$54:$H$116</definedName>
    <definedName name="__123Graph_X" hidden="1">'価格ﾌﾛｰ'!$A$54:$A$119</definedName>
    <definedName name="_Regression_Int" localSheetId="1" hidden="1">1</definedName>
    <definedName name="_xlnm.Print_Area" localSheetId="1">'価格ﾌﾛｰ'!$A$1:$AB$47</definedName>
    <definedName name="Print_Area_MI" localSheetId="1">'価格ﾌﾛｰ'!$A$1:$AB$46</definedName>
    <definedName name="更改">'価格ﾌﾛｰ'!$A$103</definedName>
  </definedNames>
  <calcPr fullCalcOnLoad="1"/>
</workbook>
</file>

<file path=xl/sharedStrings.xml><?xml version="1.0" encoding="utf-8"?>
<sst xmlns="http://schemas.openxmlformats.org/spreadsheetml/2006/main" count="87" uniqueCount="57">
  <si>
    <t>元</t>
  </si>
  <si>
    <t xml:space="preserve">    卸売業者→→→小売業者</t>
  </si>
  <si>
    <t>売</t>
  </si>
  <si>
    <t>卸 売 価 格</t>
  </si>
  <si>
    <t>為替</t>
  </si>
  <si>
    <t>p</t>
  </si>
  <si>
    <t>b</t>
  </si>
  <si>
    <t xml:space="preserve">    計</t>
  </si>
  <si>
    <t>一般用</t>
  </si>
  <si>
    <t>原料用</t>
  </si>
  <si>
    <t>仕</t>
  </si>
  <si>
    <t>家 庭 用</t>
  </si>
  <si>
    <t>ﾚｰﾄ</t>
  </si>
  <si>
    <t>単位</t>
  </si>
  <si>
    <t>$/t</t>
  </si>
  <si>
    <t>円/t</t>
  </si>
  <si>
    <t>切</t>
  </si>
  <si>
    <t>円/Kg</t>
  </si>
  <si>
    <t>円/10m^3</t>
  </si>
  <si>
    <t>円/L</t>
  </si>
  <si>
    <t>円/$</t>
  </si>
  <si>
    <t xml:space="preserve">     -</t>
  </si>
  <si>
    <t>出所) F  O B  :  ｻｳｼﾞのCP</t>
  </si>
  <si>
    <t xml:space="preserve">      卸売価格: 日経商品指数</t>
  </si>
  <si>
    <t xml:space="preserve">      小売価格: 家庭用(通産省ﾓﾆﾀｰ)、自動車用(東旅協「会報」)</t>
  </si>
  <si>
    <t>FOB</t>
  </si>
  <si>
    <t>CIF</t>
  </si>
  <si>
    <t>卸売価格p</t>
  </si>
  <si>
    <t>卸売価格b</t>
  </si>
  <si>
    <t>家庭用</t>
  </si>
  <si>
    <t>自動車用</t>
  </si>
  <si>
    <t xml:space="preserve">      ｻｳｼﾞ→→→輸入業者</t>
  </si>
  <si>
    <t xml:space="preserve">    産ｶﾞｽ国→→→輸入業者</t>
  </si>
  <si>
    <t xml:space="preserve">      小売業者→→→最終消費者</t>
  </si>
  <si>
    <t>小   売   価   格</t>
  </si>
  <si>
    <t xml:space="preserve">  Ｆ　Ｏ　Ｂ</t>
  </si>
  <si>
    <t xml:space="preserve">                 Ｃ　Ｉ　Ｆ</t>
  </si>
  <si>
    <t xml:space="preserve"> 自動車用 (東京のﾀｸｼｰ)</t>
  </si>
  <si>
    <t xml:space="preserve"> 注 : 2月から9月までﾓﾆﾀｰ価格を実施しない為、９年４月より石油・ｴﾈﾙｷﾞｰ動向(総務庁・都区部)の資料を参考。</t>
  </si>
  <si>
    <t xml:space="preserve">      C  I F  :  通関統計(除く電力用を使用)</t>
  </si>
  <si>
    <t>p or b</t>
  </si>
  <si>
    <t xml:space="preserve">   流通段階におけるＬＰガス価格推移</t>
  </si>
  <si>
    <t>96年</t>
  </si>
  <si>
    <t>97年</t>
  </si>
  <si>
    <t>98年</t>
  </si>
  <si>
    <t>99年</t>
  </si>
  <si>
    <t>00年</t>
  </si>
  <si>
    <t>01年</t>
  </si>
  <si>
    <t>97年度</t>
  </si>
  <si>
    <t>98年度</t>
  </si>
  <si>
    <t>99年度</t>
  </si>
  <si>
    <t>00年度</t>
  </si>
  <si>
    <t>01年度</t>
  </si>
  <si>
    <t>01.1</t>
  </si>
  <si>
    <t>02.1</t>
  </si>
  <si>
    <t>00.4</t>
  </si>
  <si>
    <t>01.4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</si>
</sst>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0.0"/>
    <numFmt numFmtId="178" formatCode="#,##0.0;\-#,##0.0"/>
    <numFmt numFmtId="179" formatCode="0.0_);[Red]\(0.0\)"/>
    <numFmt numFmtId="180" formatCode="0.00000"/>
    <numFmt numFmtId="181" formatCode="0.000000"/>
    <numFmt numFmtId="182" formatCode="0.0000"/>
    <numFmt numFmtId="183" formatCode="0.000"/>
    <numFmt numFmtId="184" formatCode="#,##0.0;[Red]\-#,##0.0"/>
  </numFmts>
  <fonts count="42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2"/>
      <name val="ＭＳ Ｐゴシック"/>
      <family val="3"/>
    </font>
    <font>
      <sz val="2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11" xfId="0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 locked="0"/>
    </xf>
    <xf numFmtId="176" fontId="0" fillId="0" borderId="0" xfId="0" applyNumberFormat="1" applyAlignment="1" applyProtection="1">
      <alignment/>
      <protection/>
    </xf>
    <xf numFmtId="0" fontId="0" fillId="0" borderId="12" xfId="0" applyBorder="1" applyAlignment="1" applyProtection="1">
      <alignment horizontal="left"/>
      <protection/>
    </xf>
    <xf numFmtId="0" fontId="2" fillId="0" borderId="12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 locked="0"/>
    </xf>
    <xf numFmtId="177" fontId="2" fillId="0" borderId="10" xfId="0" applyNumberFormat="1" applyFont="1" applyBorder="1" applyAlignment="1" applyProtection="1">
      <alignment/>
      <protection locked="0"/>
    </xf>
    <xf numFmtId="177" fontId="2" fillId="0" borderId="0" xfId="0" applyNumberFormat="1" applyFont="1" applyAlignment="1" applyProtection="1">
      <alignment/>
      <protection locked="0"/>
    </xf>
    <xf numFmtId="37" fontId="2" fillId="0" borderId="14" xfId="0" applyNumberFormat="1" applyFont="1" applyBorder="1" applyAlignment="1" applyProtection="1">
      <alignment/>
      <protection locked="0"/>
    </xf>
    <xf numFmtId="37" fontId="2" fillId="0" borderId="0" xfId="0" applyNumberFormat="1" applyFont="1" applyAlignment="1" applyProtection="1">
      <alignment/>
      <protection locked="0"/>
    </xf>
    <xf numFmtId="177" fontId="2" fillId="0" borderId="14" xfId="0" applyNumberFormat="1" applyFont="1" applyBorder="1" applyAlignment="1" applyProtection="1">
      <alignment/>
      <protection locked="0"/>
    </xf>
    <xf numFmtId="178" fontId="2" fillId="0" borderId="10" xfId="0" applyNumberFormat="1" applyFont="1" applyBorder="1" applyAlignment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177" fontId="2" fillId="0" borderId="12" xfId="0" applyNumberFormat="1" applyFont="1" applyBorder="1" applyAlignment="1" applyProtection="1">
      <alignment/>
      <protection locked="0"/>
    </xf>
    <xf numFmtId="177" fontId="2" fillId="0" borderId="11" xfId="0" applyNumberFormat="1" applyFont="1" applyBorder="1" applyAlignment="1" applyProtection="1">
      <alignment/>
      <protection locked="0"/>
    </xf>
    <xf numFmtId="37" fontId="2" fillId="0" borderId="13" xfId="0" applyNumberFormat="1" applyFont="1" applyBorder="1" applyAlignment="1" applyProtection="1">
      <alignment/>
      <protection locked="0"/>
    </xf>
    <xf numFmtId="37" fontId="2" fillId="0" borderId="11" xfId="0" applyNumberFormat="1" applyFont="1" applyBorder="1" applyAlignment="1" applyProtection="1">
      <alignment/>
      <protection locked="0"/>
    </xf>
    <xf numFmtId="177" fontId="2" fillId="0" borderId="13" xfId="0" applyNumberFormat="1" applyFont="1" applyBorder="1" applyAlignment="1" applyProtection="1">
      <alignment/>
      <protection locked="0"/>
    </xf>
    <xf numFmtId="178" fontId="2" fillId="0" borderId="12" xfId="0" applyNumberFormat="1" applyFont="1" applyBorder="1" applyAlignment="1" applyProtection="1">
      <alignment/>
      <protection locked="0"/>
    </xf>
    <xf numFmtId="2" fontId="2" fillId="0" borderId="12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2" fontId="2" fillId="0" borderId="11" xfId="0" applyNumberFormat="1" applyFont="1" applyBorder="1" applyAlignment="1" applyProtection="1">
      <alignment/>
      <protection locked="0"/>
    </xf>
    <xf numFmtId="37" fontId="2" fillId="0" borderId="10" xfId="0" applyNumberFormat="1" applyFont="1" applyBorder="1" applyAlignment="1" applyProtection="1">
      <alignment/>
      <protection locked="0"/>
    </xf>
    <xf numFmtId="37" fontId="2" fillId="0" borderId="12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left"/>
      <protection locked="0"/>
    </xf>
    <xf numFmtId="2" fontId="2" fillId="0" borderId="0" xfId="0" applyNumberFormat="1" applyFont="1" applyBorder="1" applyAlignment="1" applyProtection="1">
      <alignment/>
      <protection locked="0"/>
    </xf>
    <xf numFmtId="37" fontId="2" fillId="0" borderId="0" xfId="0" applyNumberFormat="1" applyFont="1" applyBorder="1" applyAlignment="1" applyProtection="1">
      <alignment/>
      <protection locked="0"/>
    </xf>
    <xf numFmtId="177" fontId="2" fillId="0" borderId="0" xfId="0" applyNumberFormat="1" applyFont="1" applyBorder="1" applyAlignment="1" applyProtection="1">
      <alignment/>
      <protection locked="0"/>
    </xf>
    <xf numFmtId="2" fontId="2" fillId="0" borderId="15" xfId="0" applyNumberFormat="1" applyFont="1" applyBorder="1" applyAlignment="1" applyProtection="1">
      <alignment/>
      <protection locked="0"/>
    </xf>
    <xf numFmtId="2" fontId="2" fillId="0" borderId="16" xfId="0" applyNumberFormat="1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21" xfId="0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 locked="0"/>
    </xf>
    <xf numFmtId="177" fontId="0" fillId="0" borderId="0" xfId="0" applyNumberFormat="1" applyAlignment="1">
      <alignment/>
    </xf>
    <xf numFmtId="177" fontId="0" fillId="0" borderId="0" xfId="0" applyNumberFormat="1" applyAlignment="1" applyProtection="1">
      <alignment/>
      <protection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24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left"/>
      <protection/>
    </xf>
    <xf numFmtId="0" fontId="0" fillId="0" borderId="26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left"/>
      <protection/>
    </xf>
    <xf numFmtId="0" fontId="0" fillId="0" borderId="27" xfId="0" applyBorder="1" applyAlignment="1" applyProtection="1">
      <alignment horizontal="left"/>
      <protection/>
    </xf>
    <xf numFmtId="37" fontId="0" fillId="0" borderId="14" xfId="0" applyNumberFormat="1" applyBorder="1" applyAlignment="1" applyProtection="1">
      <alignment/>
      <protection/>
    </xf>
    <xf numFmtId="37" fontId="0" fillId="0" borderId="27" xfId="0" applyNumberFormat="1" applyBorder="1" applyAlignment="1" applyProtection="1">
      <alignment/>
      <protection/>
    </xf>
    <xf numFmtId="37" fontId="0" fillId="0" borderId="13" xfId="0" applyNumberFormat="1" applyBorder="1" applyAlignment="1" applyProtection="1">
      <alignment/>
      <protection/>
    </xf>
    <xf numFmtId="37" fontId="0" fillId="0" borderId="26" xfId="0" applyNumberFormat="1" applyBorder="1" applyAlignment="1" applyProtection="1">
      <alignment/>
      <protection/>
    </xf>
    <xf numFmtId="0" fontId="0" fillId="0" borderId="28" xfId="0" applyBorder="1" applyAlignment="1">
      <alignment/>
    </xf>
    <xf numFmtId="0" fontId="0" fillId="0" borderId="16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2" fillId="0" borderId="15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177" fontId="2" fillId="0" borderId="26" xfId="0" applyNumberFormat="1" applyFont="1" applyBorder="1" applyAlignment="1" applyProtection="1">
      <alignment/>
      <protection locked="0"/>
    </xf>
    <xf numFmtId="38" fontId="2" fillId="0" borderId="26" xfId="48" applyFont="1" applyBorder="1" applyAlignment="1" applyProtection="1">
      <alignment/>
      <protection locked="0"/>
    </xf>
    <xf numFmtId="184" fontId="2" fillId="0" borderId="26" xfId="48" applyNumberFormat="1" applyFont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37" fontId="2" fillId="0" borderId="26" xfId="0" applyNumberFormat="1" applyFont="1" applyBorder="1" applyAlignment="1" applyProtection="1">
      <alignment/>
      <protection locked="0"/>
    </xf>
    <xf numFmtId="177" fontId="2" fillId="0" borderId="27" xfId="0" applyNumberFormat="1" applyFont="1" applyBorder="1" applyAlignment="1" applyProtection="1">
      <alignment/>
      <protection locked="0"/>
    </xf>
    <xf numFmtId="38" fontId="2" fillId="0" borderId="27" xfId="48" applyFont="1" applyBorder="1" applyAlignment="1" applyProtection="1">
      <alignment/>
      <protection locked="0"/>
    </xf>
    <xf numFmtId="184" fontId="2" fillId="0" borderId="27" xfId="48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 quotePrefix="1">
      <alignment horizontal="right"/>
      <protection locked="0"/>
    </xf>
    <xf numFmtId="0" fontId="2" fillId="0" borderId="16" xfId="0" applyFont="1" applyBorder="1" applyAlignment="1" applyProtection="1" quotePrefix="1">
      <alignment horizontal="right"/>
      <protection locked="0"/>
    </xf>
    <xf numFmtId="0" fontId="0" fillId="0" borderId="20" xfId="0" applyBorder="1" applyAlignment="1" quotePrefix="1">
      <alignment horizontal="right"/>
    </xf>
    <xf numFmtId="0" fontId="0" fillId="0" borderId="20" xfId="0" applyBorder="1" applyAlignment="1">
      <alignment horizontal="right"/>
    </xf>
    <xf numFmtId="0" fontId="0" fillId="0" borderId="29" xfId="0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流通段階における価格推移グラフ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08325"/>
          <c:w val="0.8565"/>
          <c:h val="0.87275"/>
        </c:manualLayout>
      </c:layout>
      <c:lineChart>
        <c:grouping val="standard"/>
        <c:varyColors val="0"/>
        <c:ser>
          <c:idx val="0"/>
          <c:order val="0"/>
          <c:tx>
            <c:strRef>
              <c:f>'価格ﾌﾛｰ'!$B$53</c:f>
              <c:strCache>
                <c:ptCount val="1"/>
                <c:pt idx="0">
                  <c:v>FOB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'価格ﾌﾛｰ'!$A$54:$A$121</c:f>
              <c:strCache>
                <c:ptCount val="6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97.4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98.4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99.4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0.4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</c:v>
                </c:pt>
                <c:pt idx="54">
                  <c:v>2</c:v>
                </c:pt>
                <c:pt idx="55">
                  <c:v>3</c:v>
                </c:pt>
                <c:pt idx="56">
                  <c:v>1.4</c:v>
                </c:pt>
                <c:pt idx="57">
                  <c:v>5</c:v>
                </c:pt>
                <c:pt idx="58">
                  <c:v>6</c:v>
                </c:pt>
                <c:pt idx="59">
                  <c:v>7</c:v>
                </c:pt>
                <c:pt idx="60">
                  <c:v>8</c:v>
                </c:pt>
                <c:pt idx="61">
                  <c:v>9</c:v>
                </c:pt>
                <c:pt idx="62">
                  <c:v>10</c:v>
                </c:pt>
                <c:pt idx="63">
                  <c:v>11</c:v>
                </c:pt>
                <c:pt idx="64">
                  <c:v>12</c:v>
                </c:pt>
                <c:pt idx="65">
                  <c:v>1</c:v>
                </c:pt>
                <c:pt idx="66">
                  <c:v>2</c:v>
                </c:pt>
                <c:pt idx="67">
                  <c:v>3</c:v>
                </c:pt>
              </c:strCache>
            </c:strRef>
          </c:cat>
          <c:val>
            <c:numRef>
              <c:f>'価格ﾌﾛｰ'!$B$54:$B$121</c:f>
              <c:numCache>
                <c:ptCount val="68"/>
                <c:pt idx="0">
                  <c:v>18063</c:v>
                </c:pt>
                <c:pt idx="1">
                  <c:v>19037</c:v>
                </c:pt>
                <c:pt idx="2">
                  <c:v>22753</c:v>
                </c:pt>
                <c:pt idx="3">
                  <c:v>28215</c:v>
                </c:pt>
                <c:pt idx="4">
                  <c:v>34937</c:v>
                </c:pt>
                <c:pt idx="5">
                  <c:v>38148</c:v>
                </c:pt>
                <c:pt idx="6">
                  <c:v>38803</c:v>
                </c:pt>
                <c:pt idx="7">
                  <c:v>33474</c:v>
                </c:pt>
                <c:pt idx="8">
                  <c:v>25171</c:v>
                </c:pt>
                <c:pt idx="9">
                  <c:v>23026</c:v>
                </c:pt>
                <c:pt idx="10">
                  <c:v>21099</c:v>
                </c:pt>
                <c:pt idx="11">
                  <c:v>20936</c:v>
                </c:pt>
                <c:pt idx="12">
                  <c:v>21327</c:v>
                </c:pt>
                <c:pt idx="13">
                  <c:v>22395</c:v>
                </c:pt>
                <c:pt idx="14">
                  <c:v>24902.5</c:v>
                </c:pt>
                <c:pt idx="15">
                  <c:v>27085</c:v>
                </c:pt>
                <c:pt idx="16">
                  <c:v>28970</c:v>
                </c:pt>
                <c:pt idx="17">
                  <c:v>23576</c:v>
                </c:pt>
                <c:pt idx="18">
                  <c:v>17626</c:v>
                </c:pt>
                <c:pt idx="19">
                  <c:v>16549.5</c:v>
                </c:pt>
                <c:pt idx="20">
                  <c:v>16049</c:v>
                </c:pt>
                <c:pt idx="21">
                  <c:v>16543</c:v>
                </c:pt>
                <c:pt idx="22">
                  <c:v>15945</c:v>
                </c:pt>
                <c:pt idx="23">
                  <c:v>14748</c:v>
                </c:pt>
                <c:pt idx="24">
                  <c:v>15209</c:v>
                </c:pt>
                <c:pt idx="25">
                  <c:v>16630</c:v>
                </c:pt>
                <c:pt idx="26">
                  <c:v>19397</c:v>
                </c:pt>
                <c:pt idx="27">
                  <c:v>22332</c:v>
                </c:pt>
                <c:pt idx="28">
                  <c:v>24834</c:v>
                </c:pt>
                <c:pt idx="29">
                  <c:v>19966</c:v>
                </c:pt>
                <c:pt idx="30">
                  <c:v>15185</c:v>
                </c:pt>
                <c:pt idx="31">
                  <c:v>15645</c:v>
                </c:pt>
                <c:pt idx="32">
                  <c:v>15428</c:v>
                </c:pt>
                <c:pt idx="33">
                  <c:v>15988</c:v>
                </c:pt>
                <c:pt idx="34">
                  <c:v>17985</c:v>
                </c:pt>
                <c:pt idx="35">
                  <c:v>22247</c:v>
                </c:pt>
                <c:pt idx="36">
                  <c:v>30727</c:v>
                </c:pt>
                <c:pt idx="37">
                  <c:v>31961</c:v>
                </c:pt>
                <c:pt idx="38">
                  <c:v>28180</c:v>
                </c:pt>
                <c:pt idx="39">
                  <c:v>25777</c:v>
                </c:pt>
                <c:pt idx="40">
                  <c:v>24379</c:v>
                </c:pt>
                <c:pt idx="41">
                  <c:v>26304</c:v>
                </c:pt>
                <c:pt idx="42">
                  <c:v>28904</c:v>
                </c:pt>
                <c:pt idx="43">
                  <c:v>35198</c:v>
                </c:pt>
                <c:pt idx="44">
                  <c:v>32071</c:v>
                </c:pt>
                <c:pt idx="45">
                  <c:v>27382</c:v>
                </c:pt>
                <c:pt idx="46">
                  <c:v>28941</c:v>
                </c:pt>
                <c:pt idx="47">
                  <c:v>31530</c:v>
                </c:pt>
                <c:pt idx="48">
                  <c:v>32339</c:v>
                </c:pt>
                <c:pt idx="49">
                  <c:v>31497</c:v>
                </c:pt>
                <c:pt idx="50">
                  <c:v>35061</c:v>
                </c:pt>
                <c:pt idx="51">
                  <c:v>37308</c:v>
                </c:pt>
                <c:pt idx="52">
                  <c:v>37074</c:v>
                </c:pt>
                <c:pt idx="53">
                  <c:v>37784</c:v>
                </c:pt>
                <c:pt idx="54">
                  <c:v>38756</c:v>
                </c:pt>
                <c:pt idx="55">
                  <c:v>36907</c:v>
                </c:pt>
                <c:pt idx="56">
                  <c:v>31923</c:v>
                </c:pt>
                <c:pt idx="57">
                  <c:v>30947</c:v>
                </c:pt>
                <c:pt idx="58">
                  <c:v>31445</c:v>
                </c:pt>
                <c:pt idx="59">
                  <c:v>31103</c:v>
                </c:pt>
                <c:pt idx="60">
                  <c:v>28097</c:v>
                </c:pt>
                <c:pt idx="61">
                  <c:v>26694</c:v>
                </c:pt>
                <c:pt idx="62">
                  <c:v>28358</c:v>
                </c:pt>
                <c:pt idx="63">
                  <c:v>28424</c:v>
                </c:pt>
                <c:pt idx="64">
                  <c:v>25803</c:v>
                </c:pt>
                <c:pt idx="65">
                  <c:v>28320</c:v>
                </c:pt>
                <c:pt idx="66">
                  <c:v>26997</c:v>
                </c:pt>
                <c:pt idx="67">
                  <c:v>26068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'価格ﾌﾛｰ'!$C$53</c:f>
              <c:strCache>
                <c:ptCount val="1"/>
                <c:pt idx="0">
                  <c:v>CIF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'価格ﾌﾛｰ'!$A$54:$A$121</c:f>
              <c:strCache>
                <c:ptCount val="6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97.4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98.4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99.4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0.4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</c:v>
                </c:pt>
                <c:pt idx="54">
                  <c:v>2</c:v>
                </c:pt>
                <c:pt idx="55">
                  <c:v>3</c:v>
                </c:pt>
                <c:pt idx="56">
                  <c:v>1.4</c:v>
                </c:pt>
                <c:pt idx="57">
                  <c:v>5</c:v>
                </c:pt>
                <c:pt idx="58">
                  <c:v>6</c:v>
                </c:pt>
                <c:pt idx="59">
                  <c:v>7</c:v>
                </c:pt>
                <c:pt idx="60">
                  <c:v>8</c:v>
                </c:pt>
                <c:pt idx="61">
                  <c:v>9</c:v>
                </c:pt>
                <c:pt idx="62">
                  <c:v>10</c:v>
                </c:pt>
                <c:pt idx="63">
                  <c:v>11</c:v>
                </c:pt>
                <c:pt idx="64">
                  <c:v>12</c:v>
                </c:pt>
                <c:pt idx="65">
                  <c:v>1</c:v>
                </c:pt>
                <c:pt idx="66">
                  <c:v>2</c:v>
                </c:pt>
                <c:pt idx="67">
                  <c:v>3</c:v>
                </c:pt>
              </c:strCache>
            </c:strRef>
          </c:cat>
          <c:val>
            <c:numRef>
              <c:f>'価格ﾌﾛｰ'!$C$54:$C$121</c:f>
              <c:numCache>
                <c:ptCount val="68"/>
                <c:pt idx="0">
                  <c:v>22425</c:v>
                </c:pt>
                <c:pt idx="1">
                  <c:v>22325</c:v>
                </c:pt>
                <c:pt idx="2">
                  <c:v>24157</c:v>
                </c:pt>
                <c:pt idx="3">
                  <c:v>28954</c:v>
                </c:pt>
                <c:pt idx="4">
                  <c:v>33673</c:v>
                </c:pt>
                <c:pt idx="5">
                  <c:v>41031</c:v>
                </c:pt>
                <c:pt idx="6">
                  <c:v>44392</c:v>
                </c:pt>
                <c:pt idx="7">
                  <c:v>42770</c:v>
                </c:pt>
                <c:pt idx="8">
                  <c:v>36314</c:v>
                </c:pt>
                <c:pt idx="9">
                  <c:v>30394</c:v>
                </c:pt>
                <c:pt idx="10">
                  <c:v>25547</c:v>
                </c:pt>
                <c:pt idx="11">
                  <c:v>25007</c:v>
                </c:pt>
                <c:pt idx="12">
                  <c:v>25979</c:v>
                </c:pt>
                <c:pt idx="13">
                  <c:v>25994</c:v>
                </c:pt>
                <c:pt idx="14">
                  <c:v>26919</c:v>
                </c:pt>
                <c:pt idx="15">
                  <c:v>30060</c:v>
                </c:pt>
                <c:pt idx="16">
                  <c:v>33124</c:v>
                </c:pt>
                <c:pt idx="17">
                  <c:v>34053</c:v>
                </c:pt>
                <c:pt idx="18">
                  <c:v>27781</c:v>
                </c:pt>
                <c:pt idx="19">
                  <c:v>21652</c:v>
                </c:pt>
                <c:pt idx="20">
                  <c:v>21072</c:v>
                </c:pt>
                <c:pt idx="21">
                  <c:v>20460</c:v>
                </c:pt>
                <c:pt idx="22">
                  <c:v>21421</c:v>
                </c:pt>
                <c:pt idx="23">
                  <c:v>20166</c:v>
                </c:pt>
                <c:pt idx="24">
                  <c:v>19480</c:v>
                </c:pt>
                <c:pt idx="25">
                  <c:v>19074</c:v>
                </c:pt>
                <c:pt idx="26">
                  <c:v>20304</c:v>
                </c:pt>
                <c:pt idx="27">
                  <c:v>21813</c:v>
                </c:pt>
                <c:pt idx="28">
                  <c:v>25365</c:v>
                </c:pt>
                <c:pt idx="29">
                  <c:v>26307</c:v>
                </c:pt>
                <c:pt idx="30">
                  <c:v>22526</c:v>
                </c:pt>
                <c:pt idx="31">
                  <c:v>19958</c:v>
                </c:pt>
                <c:pt idx="32">
                  <c:v>19525</c:v>
                </c:pt>
                <c:pt idx="33">
                  <c:v>19691</c:v>
                </c:pt>
                <c:pt idx="34">
                  <c:v>20285</c:v>
                </c:pt>
                <c:pt idx="35">
                  <c:v>22891</c:v>
                </c:pt>
                <c:pt idx="36">
                  <c:v>27379</c:v>
                </c:pt>
                <c:pt idx="37">
                  <c:v>33606</c:v>
                </c:pt>
                <c:pt idx="38">
                  <c:v>33073</c:v>
                </c:pt>
                <c:pt idx="39">
                  <c:v>31641</c:v>
                </c:pt>
                <c:pt idx="40">
                  <c:v>29847</c:v>
                </c:pt>
                <c:pt idx="41">
                  <c:v>28986</c:v>
                </c:pt>
                <c:pt idx="42">
                  <c:v>30806</c:v>
                </c:pt>
                <c:pt idx="43">
                  <c:v>34877</c:v>
                </c:pt>
                <c:pt idx="44">
                  <c:v>38362</c:v>
                </c:pt>
                <c:pt idx="45">
                  <c:v>35066</c:v>
                </c:pt>
                <c:pt idx="46">
                  <c:v>32263</c:v>
                </c:pt>
                <c:pt idx="47">
                  <c:v>33331</c:v>
                </c:pt>
                <c:pt idx="48">
                  <c:v>36513</c:v>
                </c:pt>
                <c:pt idx="49">
                  <c:v>35773</c:v>
                </c:pt>
                <c:pt idx="50">
                  <c:v>36596</c:v>
                </c:pt>
                <c:pt idx="51">
                  <c:v>40263</c:v>
                </c:pt>
                <c:pt idx="52">
                  <c:v>42493</c:v>
                </c:pt>
                <c:pt idx="53">
                  <c:v>42767</c:v>
                </c:pt>
                <c:pt idx="54">
                  <c:v>43546</c:v>
                </c:pt>
                <c:pt idx="55">
                  <c:v>44234</c:v>
                </c:pt>
                <c:pt idx="56">
                  <c:v>42648</c:v>
                </c:pt>
                <c:pt idx="57">
                  <c:v>37504</c:v>
                </c:pt>
                <c:pt idx="58">
                  <c:v>37235</c:v>
                </c:pt>
                <c:pt idx="59">
                  <c:v>37377</c:v>
                </c:pt>
                <c:pt idx="60">
                  <c:v>36152</c:v>
                </c:pt>
                <c:pt idx="61">
                  <c:v>32534</c:v>
                </c:pt>
                <c:pt idx="62">
                  <c:v>31941</c:v>
                </c:pt>
                <c:pt idx="63">
                  <c:v>33560</c:v>
                </c:pt>
                <c:pt idx="64">
                  <c:v>33234</c:v>
                </c:pt>
                <c:pt idx="65">
                  <c:v>32753</c:v>
                </c:pt>
                <c:pt idx="66">
                  <c:v>32991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'価格ﾌﾛｰ'!$D$53</c:f>
              <c:strCache>
                <c:ptCount val="1"/>
                <c:pt idx="0">
                  <c:v>卸売価格p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'価格ﾌﾛｰ'!$A$54:$A$121</c:f>
              <c:strCache>
                <c:ptCount val="6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97.4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98.4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99.4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0.4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</c:v>
                </c:pt>
                <c:pt idx="54">
                  <c:v>2</c:v>
                </c:pt>
                <c:pt idx="55">
                  <c:v>3</c:v>
                </c:pt>
                <c:pt idx="56">
                  <c:v>1.4</c:v>
                </c:pt>
                <c:pt idx="57">
                  <c:v>5</c:v>
                </c:pt>
                <c:pt idx="58">
                  <c:v>6</c:v>
                </c:pt>
                <c:pt idx="59">
                  <c:v>7</c:v>
                </c:pt>
                <c:pt idx="60">
                  <c:v>8</c:v>
                </c:pt>
                <c:pt idx="61">
                  <c:v>9</c:v>
                </c:pt>
                <c:pt idx="62">
                  <c:v>10</c:v>
                </c:pt>
                <c:pt idx="63">
                  <c:v>11</c:v>
                </c:pt>
                <c:pt idx="64">
                  <c:v>12</c:v>
                </c:pt>
                <c:pt idx="65">
                  <c:v>1</c:v>
                </c:pt>
                <c:pt idx="66">
                  <c:v>2</c:v>
                </c:pt>
                <c:pt idx="67">
                  <c:v>3</c:v>
                </c:pt>
              </c:strCache>
            </c:strRef>
          </c:cat>
          <c:val>
            <c:numRef>
              <c:f>'価格ﾌﾛｰ'!$D$54:$D$121</c:f>
              <c:numCache>
                <c:ptCount val="68"/>
                <c:pt idx="0">
                  <c:v>86000</c:v>
                </c:pt>
                <c:pt idx="1">
                  <c:v>86000</c:v>
                </c:pt>
                <c:pt idx="2">
                  <c:v>86000</c:v>
                </c:pt>
                <c:pt idx="3">
                  <c:v>86000</c:v>
                </c:pt>
                <c:pt idx="4">
                  <c:v>86000</c:v>
                </c:pt>
                <c:pt idx="5">
                  <c:v>89000</c:v>
                </c:pt>
                <c:pt idx="6">
                  <c:v>97700</c:v>
                </c:pt>
                <c:pt idx="7">
                  <c:v>100000</c:v>
                </c:pt>
                <c:pt idx="8">
                  <c:v>100000</c:v>
                </c:pt>
                <c:pt idx="9">
                  <c:v>95600</c:v>
                </c:pt>
                <c:pt idx="10">
                  <c:v>94500</c:v>
                </c:pt>
                <c:pt idx="11">
                  <c:v>92500</c:v>
                </c:pt>
                <c:pt idx="12">
                  <c:v>91000</c:v>
                </c:pt>
                <c:pt idx="13">
                  <c:v>91000</c:v>
                </c:pt>
                <c:pt idx="14">
                  <c:v>92000</c:v>
                </c:pt>
                <c:pt idx="15">
                  <c:v>94800</c:v>
                </c:pt>
                <c:pt idx="16">
                  <c:v>96000</c:v>
                </c:pt>
                <c:pt idx="17">
                  <c:v>96000</c:v>
                </c:pt>
                <c:pt idx="18">
                  <c:v>92000</c:v>
                </c:pt>
                <c:pt idx="19">
                  <c:v>85000</c:v>
                </c:pt>
                <c:pt idx="20">
                  <c:v>83900</c:v>
                </c:pt>
                <c:pt idx="21">
                  <c:v>83000</c:v>
                </c:pt>
                <c:pt idx="22">
                  <c:v>83000</c:v>
                </c:pt>
                <c:pt idx="23">
                  <c:v>83000</c:v>
                </c:pt>
                <c:pt idx="24">
                  <c:v>83000</c:v>
                </c:pt>
                <c:pt idx="25">
                  <c:v>83000</c:v>
                </c:pt>
                <c:pt idx="26">
                  <c:v>83900</c:v>
                </c:pt>
                <c:pt idx="27">
                  <c:v>85000</c:v>
                </c:pt>
                <c:pt idx="28">
                  <c:v>85000</c:v>
                </c:pt>
                <c:pt idx="29">
                  <c:v>85000</c:v>
                </c:pt>
                <c:pt idx="30">
                  <c:v>85000</c:v>
                </c:pt>
                <c:pt idx="31">
                  <c:v>85000</c:v>
                </c:pt>
                <c:pt idx="32">
                  <c:v>85000</c:v>
                </c:pt>
                <c:pt idx="33">
                  <c:v>85000</c:v>
                </c:pt>
                <c:pt idx="34">
                  <c:v>85000</c:v>
                </c:pt>
                <c:pt idx="35">
                  <c:v>85000</c:v>
                </c:pt>
                <c:pt idx="36">
                  <c:v>85000</c:v>
                </c:pt>
                <c:pt idx="37">
                  <c:v>86400</c:v>
                </c:pt>
                <c:pt idx="38">
                  <c:v>92000</c:v>
                </c:pt>
                <c:pt idx="39">
                  <c:v>95000</c:v>
                </c:pt>
                <c:pt idx="40">
                  <c:v>95000</c:v>
                </c:pt>
                <c:pt idx="41">
                  <c:v>95000</c:v>
                </c:pt>
                <c:pt idx="42">
                  <c:v>95800</c:v>
                </c:pt>
                <c:pt idx="43">
                  <c:v>98000</c:v>
                </c:pt>
                <c:pt idx="44">
                  <c:v>98000</c:v>
                </c:pt>
                <c:pt idx="45">
                  <c:v>98000</c:v>
                </c:pt>
                <c:pt idx="46">
                  <c:v>98000</c:v>
                </c:pt>
                <c:pt idx="47">
                  <c:v>98500</c:v>
                </c:pt>
                <c:pt idx="48">
                  <c:v>99000</c:v>
                </c:pt>
                <c:pt idx="49">
                  <c:v>99300</c:v>
                </c:pt>
                <c:pt idx="50">
                  <c:v>100000</c:v>
                </c:pt>
                <c:pt idx="51">
                  <c:v>100300</c:v>
                </c:pt>
                <c:pt idx="52">
                  <c:v>101500</c:v>
                </c:pt>
                <c:pt idx="53">
                  <c:v>101800</c:v>
                </c:pt>
                <c:pt idx="54">
                  <c:v>102000</c:v>
                </c:pt>
                <c:pt idx="55">
                  <c:v>102000</c:v>
                </c:pt>
                <c:pt idx="56">
                  <c:v>102000</c:v>
                </c:pt>
                <c:pt idx="57">
                  <c:v>101200</c:v>
                </c:pt>
                <c:pt idx="58">
                  <c:v>101000</c:v>
                </c:pt>
                <c:pt idx="59">
                  <c:v>101000</c:v>
                </c:pt>
                <c:pt idx="60">
                  <c:v>101000</c:v>
                </c:pt>
                <c:pt idx="61">
                  <c:v>101000</c:v>
                </c:pt>
                <c:pt idx="62">
                  <c:v>101000</c:v>
                </c:pt>
                <c:pt idx="63">
                  <c:v>99800</c:v>
                </c:pt>
                <c:pt idx="64">
                  <c:v>99000</c:v>
                </c:pt>
                <c:pt idx="65">
                  <c:v>99000</c:v>
                </c:pt>
                <c:pt idx="66">
                  <c:v>99000</c:v>
                </c:pt>
                <c:pt idx="67">
                  <c:v>99000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'価格ﾌﾛｰ'!$E$53</c:f>
              <c:strCache>
                <c:ptCount val="1"/>
                <c:pt idx="0">
                  <c:v>卸売価格b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'価格ﾌﾛｰ'!$A$54:$A$121</c:f>
              <c:strCache>
                <c:ptCount val="6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97.4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98.4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99.4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0.4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</c:v>
                </c:pt>
                <c:pt idx="54">
                  <c:v>2</c:v>
                </c:pt>
                <c:pt idx="55">
                  <c:v>3</c:v>
                </c:pt>
                <c:pt idx="56">
                  <c:v>1.4</c:v>
                </c:pt>
                <c:pt idx="57">
                  <c:v>5</c:v>
                </c:pt>
                <c:pt idx="58">
                  <c:v>6</c:v>
                </c:pt>
                <c:pt idx="59">
                  <c:v>7</c:v>
                </c:pt>
                <c:pt idx="60">
                  <c:v>8</c:v>
                </c:pt>
                <c:pt idx="61">
                  <c:v>9</c:v>
                </c:pt>
                <c:pt idx="62">
                  <c:v>10</c:v>
                </c:pt>
                <c:pt idx="63">
                  <c:v>11</c:v>
                </c:pt>
                <c:pt idx="64">
                  <c:v>12</c:v>
                </c:pt>
                <c:pt idx="65">
                  <c:v>1</c:v>
                </c:pt>
                <c:pt idx="66">
                  <c:v>2</c:v>
                </c:pt>
                <c:pt idx="67">
                  <c:v>3</c:v>
                </c:pt>
              </c:strCache>
            </c:strRef>
          </c:cat>
          <c:val>
            <c:numRef>
              <c:f>'価格ﾌﾛｰ'!$E$54:$E$121</c:f>
              <c:numCache>
                <c:ptCount val="68"/>
                <c:pt idx="0">
                  <c:v>42500</c:v>
                </c:pt>
                <c:pt idx="1">
                  <c:v>42500</c:v>
                </c:pt>
                <c:pt idx="2">
                  <c:v>42500</c:v>
                </c:pt>
                <c:pt idx="3">
                  <c:v>43000</c:v>
                </c:pt>
                <c:pt idx="4">
                  <c:v>45000</c:v>
                </c:pt>
                <c:pt idx="5">
                  <c:v>45000</c:v>
                </c:pt>
                <c:pt idx="6">
                  <c:v>49300</c:v>
                </c:pt>
                <c:pt idx="7">
                  <c:v>50000</c:v>
                </c:pt>
                <c:pt idx="8">
                  <c:v>50000</c:v>
                </c:pt>
                <c:pt idx="9">
                  <c:v>50000</c:v>
                </c:pt>
                <c:pt idx="10">
                  <c:v>48100</c:v>
                </c:pt>
                <c:pt idx="11">
                  <c:v>46600</c:v>
                </c:pt>
                <c:pt idx="12">
                  <c:v>45500</c:v>
                </c:pt>
                <c:pt idx="13">
                  <c:v>45500</c:v>
                </c:pt>
                <c:pt idx="14">
                  <c:v>46500</c:v>
                </c:pt>
                <c:pt idx="15">
                  <c:v>48700</c:v>
                </c:pt>
                <c:pt idx="16">
                  <c:v>49500</c:v>
                </c:pt>
                <c:pt idx="17">
                  <c:v>48000</c:v>
                </c:pt>
                <c:pt idx="18">
                  <c:v>45500</c:v>
                </c:pt>
                <c:pt idx="19">
                  <c:v>39000</c:v>
                </c:pt>
                <c:pt idx="20">
                  <c:v>39000</c:v>
                </c:pt>
                <c:pt idx="21">
                  <c:v>38500</c:v>
                </c:pt>
                <c:pt idx="22">
                  <c:v>38000</c:v>
                </c:pt>
                <c:pt idx="23">
                  <c:v>37500</c:v>
                </c:pt>
                <c:pt idx="24">
                  <c:v>37500</c:v>
                </c:pt>
                <c:pt idx="25">
                  <c:v>37500</c:v>
                </c:pt>
                <c:pt idx="26">
                  <c:v>38300</c:v>
                </c:pt>
                <c:pt idx="27">
                  <c:v>39500</c:v>
                </c:pt>
                <c:pt idx="28">
                  <c:v>39500</c:v>
                </c:pt>
                <c:pt idx="29">
                  <c:v>39500</c:v>
                </c:pt>
                <c:pt idx="30">
                  <c:v>39500</c:v>
                </c:pt>
                <c:pt idx="31">
                  <c:v>39500</c:v>
                </c:pt>
                <c:pt idx="32">
                  <c:v>39500</c:v>
                </c:pt>
                <c:pt idx="33">
                  <c:v>39500</c:v>
                </c:pt>
                <c:pt idx="34">
                  <c:v>39500</c:v>
                </c:pt>
                <c:pt idx="35">
                  <c:v>39500</c:v>
                </c:pt>
                <c:pt idx="36">
                  <c:v>39500</c:v>
                </c:pt>
                <c:pt idx="37">
                  <c:v>40100</c:v>
                </c:pt>
                <c:pt idx="38">
                  <c:v>42500</c:v>
                </c:pt>
                <c:pt idx="39">
                  <c:v>47500</c:v>
                </c:pt>
                <c:pt idx="40">
                  <c:v>47500</c:v>
                </c:pt>
                <c:pt idx="41">
                  <c:v>47500</c:v>
                </c:pt>
                <c:pt idx="42">
                  <c:v>47500</c:v>
                </c:pt>
                <c:pt idx="43">
                  <c:v>47500</c:v>
                </c:pt>
                <c:pt idx="44">
                  <c:v>49300</c:v>
                </c:pt>
                <c:pt idx="45">
                  <c:v>49500</c:v>
                </c:pt>
                <c:pt idx="46">
                  <c:v>49500</c:v>
                </c:pt>
                <c:pt idx="47">
                  <c:v>50000</c:v>
                </c:pt>
                <c:pt idx="48">
                  <c:v>50500</c:v>
                </c:pt>
                <c:pt idx="49">
                  <c:v>50800</c:v>
                </c:pt>
                <c:pt idx="50">
                  <c:v>51800</c:v>
                </c:pt>
                <c:pt idx="51">
                  <c:v>52000</c:v>
                </c:pt>
                <c:pt idx="52">
                  <c:v>52300</c:v>
                </c:pt>
                <c:pt idx="53">
                  <c:v>53600</c:v>
                </c:pt>
                <c:pt idx="54">
                  <c:v>54000</c:v>
                </c:pt>
                <c:pt idx="55">
                  <c:v>54000</c:v>
                </c:pt>
                <c:pt idx="56">
                  <c:v>54000</c:v>
                </c:pt>
                <c:pt idx="57">
                  <c:v>53200</c:v>
                </c:pt>
                <c:pt idx="58">
                  <c:v>53000</c:v>
                </c:pt>
                <c:pt idx="59">
                  <c:v>53000</c:v>
                </c:pt>
                <c:pt idx="60">
                  <c:v>53000</c:v>
                </c:pt>
                <c:pt idx="61">
                  <c:v>53000</c:v>
                </c:pt>
                <c:pt idx="62">
                  <c:v>53000</c:v>
                </c:pt>
                <c:pt idx="63">
                  <c:v>51800</c:v>
                </c:pt>
                <c:pt idx="64">
                  <c:v>51000</c:v>
                </c:pt>
                <c:pt idx="65">
                  <c:v>51000</c:v>
                </c:pt>
                <c:pt idx="66">
                  <c:v>51000</c:v>
                </c:pt>
                <c:pt idx="67">
                  <c:v>51000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'価格ﾌﾛｰ'!$F$53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'価格ﾌﾛｰ'!$A$54:$A$121</c:f>
              <c:strCache>
                <c:ptCount val="6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97.4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98.4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99.4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0.4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</c:v>
                </c:pt>
                <c:pt idx="54">
                  <c:v>2</c:v>
                </c:pt>
                <c:pt idx="55">
                  <c:v>3</c:v>
                </c:pt>
                <c:pt idx="56">
                  <c:v>1.4</c:v>
                </c:pt>
                <c:pt idx="57">
                  <c:v>5</c:v>
                </c:pt>
                <c:pt idx="58">
                  <c:v>6</c:v>
                </c:pt>
                <c:pt idx="59">
                  <c:v>7</c:v>
                </c:pt>
                <c:pt idx="60">
                  <c:v>8</c:v>
                </c:pt>
                <c:pt idx="61">
                  <c:v>9</c:v>
                </c:pt>
                <c:pt idx="62">
                  <c:v>10</c:v>
                </c:pt>
                <c:pt idx="63">
                  <c:v>11</c:v>
                </c:pt>
                <c:pt idx="64">
                  <c:v>12</c:v>
                </c:pt>
                <c:pt idx="65">
                  <c:v>1</c:v>
                </c:pt>
                <c:pt idx="66">
                  <c:v>2</c:v>
                </c:pt>
                <c:pt idx="67">
                  <c:v>3</c:v>
                </c:pt>
              </c:strCache>
            </c:strRef>
          </c:cat>
          <c:val>
            <c:numRef>
              <c:f>'価格ﾌﾛｰ'!$F$54:$F$121</c:f>
              <c:numCache>
                <c:ptCount val="68"/>
              </c:numCache>
            </c:numRef>
          </c:val>
          <c:smooth val="0"/>
        </c:ser>
        <c:ser>
          <c:idx val="5"/>
          <c:order val="5"/>
          <c:tx>
            <c:strRef>
              <c:f>'価格ﾌﾛｰ'!$G$53</c:f>
              <c:strCache>
                <c:ptCount val="1"/>
                <c:pt idx="0">
                  <c:v>家庭用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'価格ﾌﾛｰ'!$A$54:$A$121</c:f>
              <c:strCache>
                <c:ptCount val="6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97.4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98.4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99.4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0.4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</c:v>
                </c:pt>
                <c:pt idx="54">
                  <c:v>2</c:v>
                </c:pt>
                <c:pt idx="55">
                  <c:v>3</c:v>
                </c:pt>
                <c:pt idx="56">
                  <c:v>1.4</c:v>
                </c:pt>
                <c:pt idx="57">
                  <c:v>5</c:v>
                </c:pt>
                <c:pt idx="58">
                  <c:v>6</c:v>
                </c:pt>
                <c:pt idx="59">
                  <c:v>7</c:v>
                </c:pt>
                <c:pt idx="60">
                  <c:v>8</c:v>
                </c:pt>
                <c:pt idx="61">
                  <c:v>9</c:v>
                </c:pt>
                <c:pt idx="62">
                  <c:v>10</c:v>
                </c:pt>
                <c:pt idx="63">
                  <c:v>11</c:v>
                </c:pt>
                <c:pt idx="64">
                  <c:v>12</c:v>
                </c:pt>
                <c:pt idx="65">
                  <c:v>1</c:v>
                </c:pt>
                <c:pt idx="66">
                  <c:v>2</c:v>
                </c:pt>
                <c:pt idx="67">
                  <c:v>3</c:v>
                </c:pt>
              </c:strCache>
            </c:strRef>
          </c:cat>
          <c:val>
            <c:numRef>
              <c:f>'価格ﾌﾛｰ'!$G$54:$G$121</c:f>
              <c:numCache>
                <c:ptCount val="68"/>
                <c:pt idx="0">
                  <c:v>257292</c:v>
                </c:pt>
                <c:pt idx="1">
                  <c:v>257340</c:v>
                </c:pt>
                <c:pt idx="2">
                  <c:v>257340</c:v>
                </c:pt>
                <c:pt idx="3">
                  <c:v>257725</c:v>
                </c:pt>
                <c:pt idx="4">
                  <c:v>258930</c:v>
                </c:pt>
                <c:pt idx="5">
                  <c:v>264040</c:v>
                </c:pt>
                <c:pt idx="6">
                  <c:v>267221</c:v>
                </c:pt>
                <c:pt idx="7">
                  <c:v>268522</c:v>
                </c:pt>
                <c:pt idx="8">
                  <c:v>267558</c:v>
                </c:pt>
                <c:pt idx="9">
                  <c:v>271125</c:v>
                </c:pt>
                <c:pt idx="10">
                  <c:v>272137</c:v>
                </c:pt>
                <c:pt idx="11">
                  <c:v>272185</c:v>
                </c:pt>
                <c:pt idx="12">
                  <c:v>271944</c:v>
                </c:pt>
                <c:pt idx="13">
                  <c:v>271944</c:v>
                </c:pt>
                <c:pt idx="14">
                  <c:v>271944</c:v>
                </c:pt>
                <c:pt idx="15">
                  <c:v>271944</c:v>
                </c:pt>
                <c:pt idx="16">
                  <c:v>273005</c:v>
                </c:pt>
                <c:pt idx="17">
                  <c:v>274306</c:v>
                </c:pt>
                <c:pt idx="18">
                  <c:v>272306</c:v>
                </c:pt>
                <c:pt idx="19">
                  <c:v>274306</c:v>
                </c:pt>
                <c:pt idx="20">
                  <c:v>274306</c:v>
                </c:pt>
                <c:pt idx="21">
                  <c:v>274306</c:v>
                </c:pt>
                <c:pt idx="22">
                  <c:v>274306</c:v>
                </c:pt>
                <c:pt idx="23">
                  <c:v>274162</c:v>
                </c:pt>
                <c:pt idx="24">
                  <c:v>274162</c:v>
                </c:pt>
                <c:pt idx="25">
                  <c:v>275945</c:v>
                </c:pt>
                <c:pt idx="26">
                  <c:v>273101</c:v>
                </c:pt>
                <c:pt idx="27">
                  <c:v>272812</c:v>
                </c:pt>
                <c:pt idx="28">
                  <c:v>273426</c:v>
                </c:pt>
                <c:pt idx="29">
                  <c:v>273631</c:v>
                </c:pt>
                <c:pt idx="30">
                  <c:v>274692</c:v>
                </c:pt>
                <c:pt idx="31">
                  <c:v>274692</c:v>
                </c:pt>
                <c:pt idx="32">
                  <c:v>274692</c:v>
                </c:pt>
                <c:pt idx="33">
                  <c:v>275029</c:v>
                </c:pt>
                <c:pt idx="34">
                  <c:v>275029</c:v>
                </c:pt>
                <c:pt idx="35">
                  <c:v>275029</c:v>
                </c:pt>
                <c:pt idx="36">
                  <c:v>274692</c:v>
                </c:pt>
                <c:pt idx="37">
                  <c:v>274692</c:v>
                </c:pt>
                <c:pt idx="38">
                  <c:v>275897</c:v>
                </c:pt>
                <c:pt idx="39">
                  <c:v>277391</c:v>
                </c:pt>
                <c:pt idx="40">
                  <c:v>277584</c:v>
                </c:pt>
                <c:pt idx="41">
                  <c:v>278018</c:v>
                </c:pt>
                <c:pt idx="42">
                  <c:v>276668</c:v>
                </c:pt>
                <c:pt idx="43">
                  <c:v>276668</c:v>
                </c:pt>
                <c:pt idx="44">
                  <c:v>276668</c:v>
                </c:pt>
                <c:pt idx="45">
                  <c:v>276668</c:v>
                </c:pt>
                <c:pt idx="46">
                  <c:v>276668</c:v>
                </c:pt>
                <c:pt idx="47">
                  <c:v>276861</c:v>
                </c:pt>
                <c:pt idx="48">
                  <c:v>276861</c:v>
                </c:pt>
                <c:pt idx="49">
                  <c:v>276475</c:v>
                </c:pt>
                <c:pt idx="50">
                  <c:v>278307</c:v>
                </c:pt>
                <c:pt idx="51">
                  <c:v>279078</c:v>
                </c:pt>
                <c:pt idx="52">
                  <c:v>279415</c:v>
                </c:pt>
                <c:pt idx="53">
                  <c:v>280235</c:v>
                </c:pt>
                <c:pt idx="54">
                  <c:v>276813</c:v>
                </c:pt>
                <c:pt idx="55">
                  <c:v>277102</c:v>
                </c:pt>
                <c:pt idx="56">
                  <c:v>276957</c:v>
                </c:pt>
                <c:pt idx="57">
                  <c:v>276957</c:v>
                </c:pt>
                <c:pt idx="58">
                  <c:v>276957</c:v>
                </c:pt>
                <c:pt idx="59">
                  <c:v>276957</c:v>
                </c:pt>
                <c:pt idx="60">
                  <c:v>276572</c:v>
                </c:pt>
                <c:pt idx="61">
                  <c:v>276572</c:v>
                </c:pt>
                <c:pt idx="62">
                  <c:v>282356</c:v>
                </c:pt>
                <c:pt idx="63">
                  <c:v>282404</c:v>
                </c:pt>
                <c:pt idx="64">
                  <c:v>282934</c:v>
                </c:pt>
                <c:pt idx="65">
                  <c:v>282645</c:v>
                </c:pt>
                <c:pt idx="66">
                  <c:v>276572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'価格ﾌﾛｰ'!$H$53</c:f>
              <c:strCache>
                <c:ptCount val="1"/>
                <c:pt idx="0">
                  <c:v>自動車用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'価格ﾌﾛｰ'!$A$54:$A$121</c:f>
              <c:strCache>
                <c:ptCount val="6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97.4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98.4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99.4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0.4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</c:v>
                </c:pt>
                <c:pt idx="54">
                  <c:v>2</c:v>
                </c:pt>
                <c:pt idx="55">
                  <c:v>3</c:v>
                </c:pt>
                <c:pt idx="56">
                  <c:v>1.4</c:v>
                </c:pt>
                <c:pt idx="57">
                  <c:v>5</c:v>
                </c:pt>
                <c:pt idx="58">
                  <c:v>6</c:v>
                </c:pt>
                <c:pt idx="59">
                  <c:v>7</c:v>
                </c:pt>
                <c:pt idx="60">
                  <c:v>8</c:v>
                </c:pt>
                <c:pt idx="61">
                  <c:v>9</c:v>
                </c:pt>
                <c:pt idx="62">
                  <c:v>10</c:v>
                </c:pt>
                <c:pt idx="63">
                  <c:v>11</c:v>
                </c:pt>
                <c:pt idx="64">
                  <c:v>12</c:v>
                </c:pt>
                <c:pt idx="65">
                  <c:v>1</c:v>
                </c:pt>
                <c:pt idx="66">
                  <c:v>2</c:v>
                </c:pt>
                <c:pt idx="67">
                  <c:v>3</c:v>
                </c:pt>
              </c:strCache>
            </c:strRef>
          </c:cat>
          <c:val>
            <c:numRef>
              <c:f>'価格ﾌﾛｰ'!$H$54:$H$121</c:f>
              <c:numCache>
                <c:ptCount val="68"/>
                <c:pt idx="0">
                  <c:v>88800</c:v>
                </c:pt>
                <c:pt idx="1">
                  <c:v>88720</c:v>
                </c:pt>
                <c:pt idx="2">
                  <c:v>88610</c:v>
                </c:pt>
                <c:pt idx="3">
                  <c:v>88610</c:v>
                </c:pt>
                <c:pt idx="4">
                  <c:v>90770</c:v>
                </c:pt>
                <c:pt idx="5">
                  <c:v>93100</c:v>
                </c:pt>
                <c:pt idx="6">
                  <c:v>94300</c:v>
                </c:pt>
                <c:pt idx="7">
                  <c:v>93800</c:v>
                </c:pt>
                <c:pt idx="8">
                  <c:v>94800</c:v>
                </c:pt>
                <c:pt idx="9">
                  <c:v>93830</c:v>
                </c:pt>
                <c:pt idx="10">
                  <c:v>92480</c:v>
                </c:pt>
                <c:pt idx="11">
                  <c:v>91650</c:v>
                </c:pt>
                <c:pt idx="12">
                  <c:v>90260</c:v>
                </c:pt>
                <c:pt idx="13">
                  <c:v>90560</c:v>
                </c:pt>
                <c:pt idx="14">
                  <c:v>90420</c:v>
                </c:pt>
                <c:pt idx="15">
                  <c:v>90420</c:v>
                </c:pt>
                <c:pt idx="16">
                  <c:v>90340</c:v>
                </c:pt>
                <c:pt idx="17">
                  <c:v>90870</c:v>
                </c:pt>
                <c:pt idx="18">
                  <c:v>90090</c:v>
                </c:pt>
                <c:pt idx="19">
                  <c:v>88630</c:v>
                </c:pt>
                <c:pt idx="20">
                  <c:v>87770</c:v>
                </c:pt>
                <c:pt idx="21">
                  <c:v>86810</c:v>
                </c:pt>
                <c:pt idx="22">
                  <c:v>87260</c:v>
                </c:pt>
                <c:pt idx="23">
                  <c:v>86110</c:v>
                </c:pt>
                <c:pt idx="24">
                  <c:v>85160</c:v>
                </c:pt>
                <c:pt idx="25">
                  <c:v>86140</c:v>
                </c:pt>
                <c:pt idx="26">
                  <c:v>86170</c:v>
                </c:pt>
                <c:pt idx="27">
                  <c:v>84860</c:v>
                </c:pt>
                <c:pt idx="28">
                  <c:v>85750</c:v>
                </c:pt>
                <c:pt idx="29">
                  <c:v>85750</c:v>
                </c:pt>
                <c:pt idx="30">
                  <c:v>86200</c:v>
                </c:pt>
                <c:pt idx="31">
                  <c:v>84940</c:v>
                </c:pt>
                <c:pt idx="32">
                  <c:v>84290</c:v>
                </c:pt>
                <c:pt idx="33">
                  <c:v>84370</c:v>
                </c:pt>
                <c:pt idx="34">
                  <c:v>83740</c:v>
                </c:pt>
                <c:pt idx="35">
                  <c:v>84470</c:v>
                </c:pt>
                <c:pt idx="36">
                  <c:v>86010</c:v>
                </c:pt>
                <c:pt idx="37">
                  <c:v>88770</c:v>
                </c:pt>
                <c:pt idx="38">
                  <c:v>88870</c:v>
                </c:pt>
                <c:pt idx="39">
                  <c:v>88730</c:v>
                </c:pt>
                <c:pt idx="40">
                  <c:v>88340</c:v>
                </c:pt>
                <c:pt idx="41">
                  <c:v>88080</c:v>
                </c:pt>
                <c:pt idx="42">
                  <c:v>88350</c:v>
                </c:pt>
                <c:pt idx="43">
                  <c:v>88570</c:v>
                </c:pt>
                <c:pt idx="44">
                  <c:v>90370</c:v>
                </c:pt>
                <c:pt idx="45">
                  <c:v>91060</c:v>
                </c:pt>
                <c:pt idx="46">
                  <c:v>89940</c:v>
                </c:pt>
                <c:pt idx="47">
                  <c:v>90060</c:v>
                </c:pt>
                <c:pt idx="48">
                  <c:v>90400</c:v>
                </c:pt>
                <c:pt idx="49">
                  <c:v>90630</c:v>
                </c:pt>
                <c:pt idx="50">
                  <c:v>90990</c:v>
                </c:pt>
                <c:pt idx="51">
                  <c:v>91800</c:v>
                </c:pt>
                <c:pt idx="52">
                  <c:v>92320</c:v>
                </c:pt>
                <c:pt idx="53">
                  <c:v>92600</c:v>
                </c:pt>
                <c:pt idx="54">
                  <c:v>92550</c:v>
                </c:pt>
                <c:pt idx="55">
                  <c:v>92460</c:v>
                </c:pt>
                <c:pt idx="56">
                  <c:v>92360</c:v>
                </c:pt>
                <c:pt idx="57">
                  <c:v>91440</c:v>
                </c:pt>
                <c:pt idx="58">
                  <c:v>90680</c:v>
                </c:pt>
                <c:pt idx="59">
                  <c:v>90030</c:v>
                </c:pt>
                <c:pt idx="60">
                  <c:v>91660</c:v>
                </c:pt>
                <c:pt idx="61">
                  <c:v>90620</c:v>
                </c:pt>
                <c:pt idx="62">
                  <c:v>89460</c:v>
                </c:pt>
                <c:pt idx="63">
                  <c:v>90130</c:v>
                </c:pt>
                <c:pt idx="64">
                  <c:v>89170</c:v>
                </c:pt>
                <c:pt idx="65">
                  <c:v>90270</c:v>
                </c:pt>
                <c:pt idx="66">
                  <c:v>90420</c:v>
                </c:pt>
                <c:pt idx="67">
                  <c:v>90150</c:v>
                </c:pt>
              </c:numCache>
            </c:numRef>
          </c:val>
          <c:smooth val="0"/>
        </c:ser>
        <c:marker val="1"/>
        <c:axId val="54481799"/>
        <c:axId val="20574144"/>
      </c:lineChart>
      <c:catAx>
        <c:axId val="54481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年月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574144"/>
        <c:crosses val="autoZero"/>
        <c:auto val="1"/>
        <c:lblOffset val="100"/>
        <c:tickLblSkip val="2"/>
        <c:noMultiLvlLbl val="0"/>
      </c:catAx>
      <c:valAx>
        <c:axId val="20574144"/>
        <c:scaling>
          <c:orientation val="minMax"/>
        </c:scaling>
        <c:axPos val="l"/>
        <c:title>
          <c:tx>
            <c:rich>
              <a:bodyPr vert="horz" rot="6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円／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ｔ</a:t>
                </a:r>
              </a:p>
            </c:rich>
          </c:tx>
          <c:layout>
            <c:manualLayout>
              <c:xMode val="factor"/>
              <c:yMode val="factor"/>
              <c:x val="0.006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8179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15"/>
          <c:y val="0.7525"/>
          <c:w val="0.1085"/>
          <c:h val="0.2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649075" cy="7439025"/>
    <xdr:graphicFrame>
      <xdr:nvGraphicFramePr>
        <xdr:cNvPr id="1" name="Chart 1"/>
        <xdr:cNvGraphicFramePr/>
      </xdr:nvGraphicFramePr>
      <xdr:xfrm>
        <a:off x="0" y="0"/>
        <a:ext cx="11649075" cy="743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Q121"/>
  <sheetViews>
    <sheetView showGridLines="0" tabSelected="1" zoomScale="50" zoomScaleNormal="50" zoomScaleSheetLayoutView="55" zoomScalePageLayoutView="0" workbookViewId="0" topLeftCell="A1">
      <selection activeCell="F2" sqref="F2"/>
    </sheetView>
  </sheetViews>
  <sheetFormatPr defaultColWidth="10.58203125" defaultRowHeight="18"/>
  <cols>
    <col min="1" max="1" width="6.91015625" style="0" customWidth="1"/>
    <col min="2" max="3" width="7.58203125" style="0" customWidth="1"/>
    <col min="4" max="4" width="8.58203125" style="0" customWidth="1"/>
    <col min="5" max="6" width="7.58203125" style="0" customWidth="1"/>
    <col min="7" max="7" width="8.58203125" style="0" customWidth="1"/>
    <col min="8" max="9" width="7.58203125" style="0" customWidth="1"/>
    <col min="10" max="10" width="11.33203125" style="0" bestFit="1" customWidth="1"/>
    <col min="11" max="12" width="7.58203125" style="0" customWidth="1"/>
    <col min="13" max="13" width="0" style="0" hidden="1" customWidth="1"/>
    <col min="14" max="14" width="7.58203125" style="0" customWidth="1"/>
    <col min="15" max="15" width="8.91015625" style="0" customWidth="1"/>
    <col min="16" max="16" width="8.58203125" style="0" customWidth="1"/>
    <col min="17" max="17" width="7.58203125" style="0" customWidth="1"/>
    <col min="18" max="19" width="6.58203125" style="0" customWidth="1"/>
    <col min="20" max="20" width="9.58203125" style="0" customWidth="1"/>
    <col min="21" max="21" width="8.58203125" style="0" customWidth="1"/>
    <col min="22" max="22" width="9.08203125" style="0" customWidth="1"/>
    <col min="23" max="23" width="8.41015625" style="0" bestFit="1" customWidth="1"/>
    <col min="24" max="24" width="7.58203125" style="0" customWidth="1"/>
    <col min="25" max="25" width="6.58203125" style="0" customWidth="1"/>
    <col min="26" max="26" width="8.58203125" style="0" customWidth="1"/>
    <col min="27" max="27" width="0.6640625" style="0" customWidth="1"/>
    <col min="28" max="28" width="8.58203125" style="0" customWidth="1"/>
    <col min="29" max="29" width="1.91015625" style="0" customWidth="1"/>
    <col min="30" max="30" width="14.58203125" style="0" customWidth="1"/>
    <col min="31" max="36" width="10.58203125" style="0" customWidth="1"/>
    <col min="37" max="37" width="12.41015625" style="0" bestFit="1" customWidth="1"/>
  </cols>
  <sheetData>
    <row r="1" spans="4:28" ht="24">
      <c r="D1" s="4"/>
      <c r="E1" s="4"/>
      <c r="G1" s="4"/>
      <c r="L1" s="56" t="s">
        <v>41</v>
      </c>
      <c r="N1" s="56"/>
      <c r="O1" s="57"/>
      <c r="P1" s="57"/>
      <c r="R1" s="4"/>
      <c r="S1" s="4"/>
      <c r="T1" s="4"/>
      <c r="U1" s="4"/>
      <c r="AB1" s="7"/>
    </row>
    <row r="2" spans="1:28" ht="18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B2" s="5"/>
    </row>
    <row r="3" spans="1:34" ht="18.75" customHeight="1" thickBot="1">
      <c r="A3" s="1"/>
      <c r="B3" s="8" t="s">
        <v>31</v>
      </c>
      <c r="C3" s="6"/>
      <c r="D3" s="6"/>
      <c r="E3" s="6"/>
      <c r="F3" s="9"/>
      <c r="G3" s="5" t="s">
        <v>32</v>
      </c>
      <c r="H3" s="6"/>
      <c r="I3" s="6"/>
      <c r="J3" s="6"/>
      <c r="K3" s="2"/>
      <c r="L3" s="2"/>
      <c r="M3" s="10" t="s">
        <v>0</v>
      </c>
      <c r="N3" s="9"/>
      <c r="O3" s="5" t="s">
        <v>1</v>
      </c>
      <c r="P3" s="6"/>
      <c r="Q3" s="6"/>
      <c r="R3" s="6"/>
      <c r="S3" s="6"/>
      <c r="T3" s="3"/>
      <c r="U3" s="5" t="s">
        <v>33</v>
      </c>
      <c r="V3" s="6"/>
      <c r="W3" s="6"/>
      <c r="X3" s="6"/>
      <c r="Y3" s="2"/>
      <c r="Z3" s="2"/>
      <c r="AA3" s="1"/>
      <c r="AB3" s="71"/>
      <c r="AC3" s="1"/>
      <c r="AG3" s="58"/>
      <c r="AH3" s="58"/>
    </row>
    <row r="4" spans="1:34" ht="18.75" customHeight="1" thickBot="1">
      <c r="A4" s="1"/>
      <c r="B4" s="9"/>
      <c r="C4" s="5" t="s">
        <v>35</v>
      </c>
      <c r="D4" s="6"/>
      <c r="E4" s="2"/>
      <c r="F4" s="9"/>
      <c r="G4" s="11" t="s">
        <v>36</v>
      </c>
      <c r="H4" s="6"/>
      <c r="I4" s="6"/>
      <c r="J4" s="6"/>
      <c r="K4" s="2"/>
      <c r="L4" s="2"/>
      <c r="M4" s="10" t="s">
        <v>2</v>
      </c>
      <c r="N4" s="3"/>
      <c r="O4" s="2"/>
      <c r="P4" s="5" t="s">
        <v>3</v>
      </c>
      <c r="Q4" s="6"/>
      <c r="R4" s="6"/>
      <c r="S4" s="6"/>
      <c r="T4" s="3"/>
      <c r="U4" s="6"/>
      <c r="V4" s="5" t="s">
        <v>34</v>
      </c>
      <c r="W4" s="6"/>
      <c r="X4" s="6"/>
      <c r="Y4" s="6"/>
      <c r="Z4" s="2"/>
      <c r="AA4" s="1"/>
      <c r="AB4" s="72" t="s">
        <v>4</v>
      </c>
      <c r="AC4" s="1"/>
      <c r="AG4" s="58"/>
      <c r="AH4" s="58"/>
    </row>
    <row r="5" spans="1:34" ht="18.75" customHeight="1" thickBot="1">
      <c r="A5" s="3"/>
      <c r="B5" s="12" t="s">
        <v>5</v>
      </c>
      <c r="C5" s="11" t="s">
        <v>6</v>
      </c>
      <c r="D5" s="13" t="s">
        <v>5</v>
      </c>
      <c r="E5" s="11" t="s">
        <v>6</v>
      </c>
      <c r="F5" s="3"/>
      <c r="G5" s="5" t="s">
        <v>7</v>
      </c>
      <c r="H5" s="11" t="s">
        <v>5</v>
      </c>
      <c r="I5" s="11" t="s">
        <v>6</v>
      </c>
      <c r="J5" s="11" t="s">
        <v>40</v>
      </c>
      <c r="K5" s="62" t="s">
        <v>8</v>
      </c>
      <c r="L5" s="63" t="s">
        <v>9</v>
      </c>
      <c r="M5" s="10" t="s">
        <v>10</v>
      </c>
      <c r="N5" s="12" t="s">
        <v>5</v>
      </c>
      <c r="O5" s="11" t="s">
        <v>6</v>
      </c>
      <c r="P5" s="13" t="s">
        <v>5</v>
      </c>
      <c r="Q5" s="11" t="s">
        <v>6</v>
      </c>
      <c r="R5" s="13" t="s">
        <v>5</v>
      </c>
      <c r="S5" s="11" t="s">
        <v>6</v>
      </c>
      <c r="T5" s="3"/>
      <c r="U5" s="11" t="s">
        <v>11</v>
      </c>
      <c r="V5" s="6"/>
      <c r="W5" s="3"/>
      <c r="X5" s="11" t="s">
        <v>37</v>
      </c>
      <c r="Y5" s="6"/>
      <c r="Z5" s="6"/>
      <c r="AA5" s="1"/>
      <c r="AB5" s="73" t="s">
        <v>12</v>
      </c>
      <c r="AC5" s="1"/>
      <c r="AG5" s="58"/>
      <c r="AH5" s="58"/>
    </row>
    <row r="6" spans="1:43" ht="18.75" customHeight="1" thickBot="1">
      <c r="A6" s="12" t="s">
        <v>13</v>
      </c>
      <c r="B6" s="12" t="s">
        <v>14</v>
      </c>
      <c r="C6" s="11" t="s">
        <v>14</v>
      </c>
      <c r="D6" s="13" t="s">
        <v>15</v>
      </c>
      <c r="E6" s="11" t="s">
        <v>15</v>
      </c>
      <c r="F6" s="12" t="s">
        <v>14</v>
      </c>
      <c r="G6" s="11" t="s">
        <v>15</v>
      </c>
      <c r="H6" s="11" t="s">
        <v>15</v>
      </c>
      <c r="I6" s="11" t="s">
        <v>15</v>
      </c>
      <c r="J6" s="11" t="s">
        <v>15</v>
      </c>
      <c r="K6" s="13" t="s">
        <v>15</v>
      </c>
      <c r="L6" s="64" t="s">
        <v>15</v>
      </c>
      <c r="M6" s="12" t="s">
        <v>16</v>
      </c>
      <c r="N6" s="12" t="s">
        <v>14</v>
      </c>
      <c r="O6" s="11" t="s">
        <v>14</v>
      </c>
      <c r="P6" s="13" t="s">
        <v>15</v>
      </c>
      <c r="Q6" s="11" t="s">
        <v>15</v>
      </c>
      <c r="R6" s="13" t="s">
        <v>17</v>
      </c>
      <c r="S6" s="11" t="s">
        <v>17</v>
      </c>
      <c r="T6" s="12" t="s">
        <v>14</v>
      </c>
      <c r="U6" s="11" t="s">
        <v>15</v>
      </c>
      <c r="V6" s="11" t="s">
        <v>18</v>
      </c>
      <c r="W6" s="12" t="s">
        <v>14</v>
      </c>
      <c r="X6" s="11" t="s">
        <v>15</v>
      </c>
      <c r="Y6" s="11" t="s">
        <v>19</v>
      </c>
      <c r="Z6" s="11" t="s">
        <v>17</v>
      </c>
      <c r="AA6" s="1"/>
      <c r="AB6" s="73" t="s">
        <v>20</v>
      </c>
      <c r="AC6" s="1"/>
      <c r="AE6" s="14"/>
      <c r="AF6" s="14"/>
      <c r="AG6" s="59"/>
      <c r="AH6" s="59"/>
      <c r="AI6" s="14"/>
      <c r="AJ6" s="14"/>
      <c r="AL6" s="14"/>
      <c r="AM6" s="14"/>
      <c r="AN6" s="14"/>
      <c r="AO6" s="14"/>
      <c r="AP6" s="14"/>
      <c r="AQ6" s="15"/>
    </row>
    <row r="7" spans="1:43" ht="18.75" customHeight="1">
      <c r="A7" s="16" t="s">
        <v>42</v>
      </c>
      <c r="B7" s="17">
        <v>200.2</v>
      </c>
      <c r="C7" s="18">
        <v>200.6</v>
      </c>
      <c r="D7" s="19">
        <f>B7*AB7</f>
        <v>21491.469999999998</v>
      </c>
      <c r="E7" s="20">
        <f>C7*AB7</f>
        <v>21534.41</v>
      </c>
      <c r="F7" s="17">
        <f>G7/AB7</f>
        <v>233.46064275733582</v>
      </c>
      <c r="G7" s="20">
        <v>25062</v>
      </c>
      <c r="H7" s="20">
        <v>24938</v>
      </c>
      <c r="I7" s="20">
        <v>25286</v>
      </c>
      <c r="J7" s="20"/>
      <c r="K7" s="65" t="s">
        <v>21</v>
      </c>
      <c r="L7" s="66" t="s">
        <v>21</v>
      </c>
      <c r="M7" s="1"/>
      <c r="N7" s="17">
        <f>P7/AB7</f>
        <v>808.8775034932464</v>
      </c>
      <c r="O7" s="18">
        <f>Q7/AB7</f>
        <v>398.2300884955752</v>
      </c>
      <c r="P7" s="19">
        <v>86833</v>
      </c>
      <c r="Q7" s="20">
        <v>42750</v>
      </c>
      <c r="R7" s="21">
        <v>86.8</v>
      </c>
      <c r="S7" s="18">
        <v>42.6</v>
      </c>
      <c r="T7" s="22">
        <f>U7/AB7</f>
        <v>2395.407545412203</v>
      </c>
      <c r="U7" s="20">
        <f aca="true" t="shared" si="0" ref="U7:U17">V7*0.0482*1000</f>
        <v>257147</v>
      </c>
      <c r="V7" s="20">
        <v>5335</v>
      </c>
      <c r="W7" s="17">
        <f>X7/AB7</f>
        <v>840.614811364695</v>
      </c>
      <c r="X7" s="20">
        <f aca="true" t="shared" si="1" ref="X7:X17">Y7/0.56*1000</f>
        <v>90240</v>
      </c>
      <c r="Y7" s="18">
        <f aca="true" t="shared" si="2" ref="Y7:Y17">Z7*0.56</f>
        <v>50.534400000000005</v>
      </c>
      <c r="Z7" s="18">
        <v>90.24</v>
      </c>
      <c r="AA7" s="1"/>
      <c r="AB7" s="43">
        <v>107.35</v>
      </c>
      <c r="AC7" s="1"/>
      <c r="AD7" s="15"/>
      <c r="AE7" s="14"/>
      <c r="AF7" s="14"/>
      <c r="AG7" s="59"/>
      <c r="AH7" s="59"/>
      <c r="AI7" s="14"/>
      <c r="AJ7" s="14"/>
      <c r="AL7" s="14"/>
      <c r="AM7" s="14"/>
      <c r="AN7" s="14"/>
      <c r="AO7" s="14"/>
      <c r="AP7" s="14"/>
      <c r="AQ7" s="14"/>
    </row>
    <row r="8" spans="1:43" ht="18.75" customHeight="1">
      <c r="A8" s="16" t="s">
        <v>43</v>
      </c>
      <c r="B8" s="17">
        <v>222.75</v>
      </c>
      <c r="C8" s="41">
        <v>226.25</v>
      </c>
      <c r="D8" s="19">
        <f>B8*AB8</f>
        <v>26828.01</v>
      </c>
      <c r="E8" s="40">
        <f>C8*AB8</f>
        <v>27249.55</v>
      </c>
      <c r="F8" s="17">
        <f>G8/AB8</f>
        <v>269.1049485220857</v>
      </c>
      <c r="G8" s="40">
        <v>32411</v>
      </c>
      <c r="H8" s="40">
        <v>32321</v>
      </c>
      <c r="I8" s="40">
        <v>32582</v>
      </c>
      <c r="J8" s="40"/>
      <c r="K8" s="67">
        <v>32499</v>
      </c>
      <c r="L8" s="68">
        <v>27631</v>
      </c>
      <c r="M8" s="1"/>
      <c r="N8" s="17">
        <f>P8/AB8</f>
        <v>784.6894719362339</v>
      </c>
      <c r="O8" s="41">
        <f>Q8/AB8</f>
        <v>397.6419794088343</v>
      </c>
      <c r="P8" s="19">
        <v>94508</v>
      </c>
      <c r="Q8" s="40">
        <v>47892</v>
      </c>
      <c r="R8" s="21">
        <v>94.5</v>
      </c>
      <c r="S8" s="41">
        <v>47.9</v>
      </c>
      <c r="T8" s="22">
        <f>U8/AB8</f>
        <v>2262.326469611425</v>
      </c>
      <c r="U8" s="40">
        <f t="shared" si="0"/>
        <v>272474.60000000003</v>
      </c>
      <c r="V8" s="40">
        <v>5653</v>
      </c>
      <c r="W8" s="17">
        <f>X8/AB8</f>
        <v>765.5264031883096</v>
      </c>
      <c r="X8" s="40">
        <f t="shared" si="1"/>
        <v>92200</v>
      </c>
      <c r="Y8" s="41">
        <f t="shared" si="2"/>
        <v>51.632000000000005</v>
      </c>
      <c r="Z8" s="41">
        <v>92.2</v>
      </c>
      <c r="AA8" s="1"/>
      <c r="AB8" s="43">
        <v>120.44</v>
      </c>
      <c r="AC8" s="1"/>
      <c r="AE8" s="14"/>
      <c r="AF8" s="14"/>
      <c r="AG8" s="59"/>
      <c r="AH8" s="59"/>
      <c r="AI8" s="14"/>
      <c r="AJ8" s="14"/>
      <c r="AK8" s="14"/>
      <c r="AL8" s="14"/>
      <c r="AM8" s="14"/>
      <c r="AN8" s="14"/>
      <c r="AO8" s="14"/>
      <c r="AP8" s="14"/>
      <c r="AQ8" s="14"/>
    </row>
    <row r="9" spans="1:43" ht="18.75" customHeight="1">
      <c r="A9" s="16" t="s">
        <v>44</v>
      </c>
      <c r="B9" s="17">
        <v>137.9</v>
      </c>
      <c r="C9" s="41">
        <v>143.6</v>
      </c>
      <c r="D9" s="19">
        <f>B9*AB9</f>
        <v>18111.786</v>
      </c>
      <c r="E9" s="40">
        <f>C9*AB9</f>
        <v>18860.424</v>
      </c>
      <c r="F9" s="17">
        <f>G9/AB9</f>
        <v>173.13080554286583</v>
      </c>
      <c r="G9" s="40">
        <v>22739</v>
      </c>
      <c r="H9" s="40">
        <v>22617</v>
      </c>
      <c r="I9" s="40">
        <v>22988</v>
      </c>
      <c r="J9" s="40"/>
      <c r="K9" s="67">
        <v>22762</v>
      </c>
      <c r="L9" s="68">
        <v>21827</v>
      </c>
      <c r="M9" s="1"/>
      <c r="N9" s="17">
        <f>P9/AB9</f>
        <v>650.9821836455002</v>
      </c>
      <c r="O9" s="41">
        <f>Q9/AB9</f>
        <v>303.030303030303</v>
      </c>
      <c r="P9" s="19">
        <v>85500</v>
      </c>
      <c r="Q9" s="40">
        <v>39800</v>
      </c>
      <c r="R9" s="21">
        <v>85.5</v>
      </c>
      <c r="S9" s="41">
        <v>39.8</v>
      </c>
      <c r="T9" s="22">
        <f>U9/AB9</f>
        <v>2086.684939850769</v>
      </c>
      <c r="U9" s="40">
        <f t="shared" si="0"/>
        <v>274065.2</v>
      </c>
      <c r="V9" s="40">
        <v>5686</v>
      </c>
      <c r="W9" s="17">
        <f>X9/AB9</f>
        <v>663.468859448759</v>
      </c>
      <c r="X9" s="40">
        <f t="shared" si="1"/>
        <v>87140</v>
      </c>
      <c r="Y9" s="41">
        <f t="shared" si="2"/>
        <v>48.79840000000001</v>
      </c>
      <c r="Z9" s="41">
        <v>87.14</v>
      </c>
      <c r="AA9" s="1"/>
      <c r="AB9" s="43">
        <v>131.34</v>
      </c>
      <c r="AC9" s="1"/>
      <c r="AG9" s="58"/>
      <c r="AH9" s="58"/>
      <c r="AQ9" s="14"/>
    </row>
    <row r="10" spans="1:43" ht="18.75" customHeight="1">
      <c r="A10" s="16" t="s">
        <v>45</v>
      </c>
      <c r="B10" s="17">
        <v>195</v>
      </c>
      <c r="C10" s="41">
        <v>193.58</v>
      </c>
      <c r="D10" s="19">
        <f>B10*AB10</f>
        <v>22366.5</v>
      </c>
      <c r="E10" s="40">
        <f>C10*AB10</f>
        <v>22203.626</v>
      </c>
      <c r="F10" s="17">
        <f>G10/AB10</f>
        <v>220.10462074978204</v>
      </c>
      <c r="G10" s="40">
        <v>25246</v>
      </c>
      <c r="H10" s="40">
        <v>24990</v>
      </c>
      <c r="I10" s="40">
        <v>25789</v>
      </c>
      <c r="J10" s="40"/>
      <c r="K10" s="67">
        <v>25256</v>
      </c>
      <c r="L10" s="68">
        <v>24830</v>
      </c>
      <c r="M10" s="1"/>
      <c r="N10" s="17">
        <f>P10/AB10</f>
        <v>761.9877942458587</v>
      </c>
      <c r="O10" s="41">
        <f>Q10/AB10</f>
        <v>358.32606800348736</v>
      </c>
      <c r="P10" s="19">
        <v>87400</v>
      </c>
      <c r="Q10" s="40">
        <v>41100</v>
      </c>
      <c r="R10" s="21">
        <v>87.4</v>
      </c>
      <c r="S10" s="41">
        <v>41.1</v>
      </c>
      <c r="T10" s="22">
        <f>U10/AB10</f>
        <v>2399.9145597210113</v>
      </c>
      <c r="U10" s="40">
        <f t="shared" si="0"/>
        <v>275270.2</v>
      </c>
      <c r="V10" s="40">
        <v>5711</v>
      </c>
      <c r="W10" s="17">
        <f>X10/AB10</f>
        <v>751.5257192676547</v>
      </c>
      <c r="X10" s="40">
        <f t="shared" si="1"/>
        <v>86200</v>
      </c>
      <c r="Y10" s="41">
        <f t="shared" si="2"/>
        <v>48.272000000000006</v>
      </c>
      <c r="Z10" s="41">
        <v>86.2</v>
      </c>
      <c r="AA10" s="1"/>
      <c r="AB10" s="43">
        <v>114.7</v>
      </c>
      <c r="AC10" s="1"/>
      <c r="AD10" s="15"/>
      <c r="AE10" s="14"/>
      <c r="AF10" s="14"/>
      <c r="AG10" s="59"/>
      <c r="AH10" s="59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ht="18.75" customHeight="1">
      <c r="A11" s="16" t="s">
        <v>46</v>
      </c>
      <c r="B11" s="17">
        <v>297.17</v>
      </c>
      <c r="C11" s="41">
        <v>297.83</v>
      </c>
      <c r="D11" s="19">
        <f>B11*AB11</f>
        <v>31916.058000000005</v>
      </c>
      <c r="E11" s="40">
        <f>C11*AB11</f>
        <v>31986.942</v>
      </c>
      <c r="F11" s="17">
        <f>G11/AB11</f>
        <v>330.48417132216014</v>
      </c>
      <c r="G11" s="40">
        <v>35494</v>
      </c>
      <c r="H11" s="40">
        <v>35297</v>
      </c>
      <c r="I11" s="40">
        <v>35940</v>
      </c>
      <c r="J11" s="40">
        <v>1266533</v>
      </c>
      <c r="K11" s="67">
        <v>35499</v>
      </c>
      <c r="L11" s="68">
        <v>34686</v>
      </c>
      <c r="M11" s="1"/>
      <c r="N11" s="17">
        <f>P11/AB11</f>
        <v>917.1322160148975</v>
      </c>
      <c r="O11" s="41">
        <f>Q11/AB11</f>
        <v>464.6182495344506</v>
      </c>
      <c r="P11" s="19">
        <v>98500</v>
      </c>
      <c r="Q11" s="40">
        <v>49900</v>
      </c>
      <c r="R11" s="21">
        <v>98.5</v>
      </c>
      <c r="S11" s="81">
        <v>49.9</v>
      </c>
      <c r="T11" s="22">
        <f>U11/AB11</f>
        <v>2582.335195530726</v>
      </c>
      <c r="U11" s="40">
        <f t="shared" si="0"/>
        <v>277342.8</v>
      </c>
      <c r="V11" s="82">
        <v>5754</v>
      </c>
      <c r="W11" s="17">
        <f>X11/AB11</f>
        <v>839.8510242085661</v>
      </c>
      <c r="X11" s="40">
        <f t="shared" si="1"/>
        <v>90200</v>
      </c>
      <c r="Y11" s="41">
        <f t="shared" si="2"/>
        <v>50.51200000000001</v>
      </c>
      <c r="Z11" s="83">
        <v>90.2</v>
      </c>
      <c r="AA11" s="1"/>
      <c r="AB11" s="43">
        <v>107.4</v>
      </c>
      <c r="AC11" s="1"/>
      <c r="AE11" s="14"/>
      <c r="AF11" s="14"/>
      <c r="AG11" s="59"/>
      <c r="AH11" s="59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ht="18.75" customHeight="1" thickBot="1">
      <c r="A12" s="24" t="s">
        <v>47</v>
      </c>
      <c r="B12" s="25">
        <v>272.92</v>
      </c>
      <c r="C12" s="26">
        <v>247.25</v>
      </c>
      <c r="D12" s="27">
        <f aca="true" t="shared" si="3" ref="D12:D33">B12*AB12</f>
        <v>33012.4032</v>
      </c>
      <c r="E12" s="28">
        <f aca="true" t="shared" si="4" ref="E12:E33">C12*AB12</f>
        <v>29907.359999999997</v>
      </c>
      <c r="F12" s="25">
        <f aca="true" t="shared" si="5" ref="F12:F41">G12/AB12</f>
        <v>312.99603174603175</v>
      </c>
      <c r="G12" s="28">
        <v>37860</v>
      </c>
      <c r="H12" s="28">
        <v>38749</v>
      </c>
      <c r="I12" s="28">
        <v>35768</v>
      </c>
      <c r="J12" s="28">
        <v>504896</v>
      </c>
      <c r="K12" s="69">
        <v>37930</v>
      </c>
      <c r="L12" s="70">
        <v>32492</v>
      </c>
      <c r="M12" s="3"/>
      <c r="N12" s="25">
        <f aca="true" t="shared" si="6" ref="N12:N33">P12/AB12</f>
        <v>835.8134920634922</v>
      </c>
      <c r="O12" s="26">
        <f aca="true" t="shared" si="7" ref="O12:O33">Q12/AB12</f>
        <v>438.98809523809524</v>
      </c>
      <c r="P12" s="27">
        <v>101100</v>
      </c>
      <c r="Q12" s="28">
        <v>53100</v>
      </c>
      <c r="R12" s="29">
        <v>101.1</v>
      </c>
      <c r="S12" s="76">
        <v>53.1</v>
      </c>
      <c r="T12" s="30">
        <f aca="true" t="shared" si="8" ref="T12:T34">U12/AB12</f>
        <v>2302.809193121693</v>
      </c>
      <c r="U12" s="28">
        <f t="shared" si="0"/>
        <v>278547.8</v>
      </c>
      <c r="V12" s="77">
        <v>5779</v>
      </c>
      <c r="W12" s="25">
        <f aca="true" t="shared" si="9" ref="W12:W36">X12/AB12</f>
        <v>753.1415343915344</v>
      </c>
      <c r="X12" s="28">
        <f t="shared" si="1"/>
        <v>91100</v>
      </c>
      <c r="Y12" s="26">
        <f t="shared" si="2"/>
        <v>51.016</v>
      </c>
      <c r="Z12" s="78">
        <v>91.1</v>
      </c>
      <c r="AA12" s="1"/>
      <c r="AB12" s="42">
        <v>120.96</v>
      </c>
      <c r="AC12" s="1"/>
      <c r="AG12" s="58"/>
      <c r="AH12" s="58"/>
      <c r="AQ12" s="14"/>
    </row>
    <row r="13" spans="1:43" ht="18.75" customHeight="1">
      <c r="A13" s="16" t="s">
        <v>48</v>
      </c>
      <c r="B13" s="17">
        <v>183.17</v>
      </c>
      <c r="C13" s="41">
        <v>188.17</v>
      </c>
      <c r="D13" s="19">
        <f>B13*AB13</f>
        <v>22427.334799999997</v>
      </c>
      <c r="E13" s="40">
        <f>C13*AB13</f>
        <v>23039.534799999998</v>
      </c>
      <c r="F13" s="17">
        <f>G13/AB13</f>
        <v>232.97125122508984</v>
      </c>
      <c r="G13" s="40">
        <v>28525</v>
      </c>
      <c r="H13" s="40">
        <v>28325</v>
      </c>
      <c r="I13" s="40">
        <v>28909</v>
      </c>
      <c r="J13" s="40"/>
      <c r="K13" s="67">
        <v>28566</v>
      </c>
      <c r="L13" s="68">
        <v>26799</v>
      </c>
      <c r="M13" s="1"/>
      <c r="N13" s="17">
        <f>P13/AB13</f>
        <v>762.5530872263967</v>
      </c>
      <c r="O13" s="41">
        <f>Q13/AB13</f>
        <v>383.11009474028094</v>
      </c>
      <c r="P13" s="19">
        <v>93367</v>
      </c>
      <c r="Q13" s="40">
        <v>46908</v>
      </c>
      <c r="R13" s="21">
        <v>93.4</v>
      </c>
      <c r="S13" s="41">
        <v>46.9</v>
      </c>
      <c r="T13" s="22">
        <f>U13/AB13</f>
        <v>2240.7252531852337</v>
      </c>
      <c r="U13" s="40">
        <f t="shared" si="0"/>
        <v>274354.4</v>
      </c>
      <c r="V13" s="40">
        <v>5692</v>
      </c>
      <c r="W13" s="17">
        <f>X13/AB13</f>
        <v>744.8546226723294</v>
      </c>
      <c r="X13" s="40">
        <f t="shared" si="1"/>
        <v>91200</v>
      </c>
      <c r="Y13" s="39">
        <f t="shared" si="2"/>
        <v>51.07200000000001</v>
      </c>
      <c r="Z13" s="39">
        <v>91.2</v>
      </c>
      <c r="AA13" s="1"/>
      <c r="AB13" s="43">
        <v>122.44</v>
      </c>
      <c r="AC13" s="1"/>
      <c r="AG13" s="58"/>
      <c r="AH13" s="58"/>
      <c r="AQ13" s="14"/>
    </row>
    <row r="14" spans="1:43" ht="18.75" customHeight="1">
      <c r="A14" s="16" t="s">
        <v>49</v>
      </c>
      <c r="B14" s="17">
        <v>137.17</v>
      </c>
      <c r="C14" s="57">
        <v>142.4</v>
      </c>
      <c r="D14" s="19">
        <f>B14*AB14</f>
        <v>17581.078899999997</v>
      </c>
      <c r="E14" s="40">
        <f>C14*AB14</f>
        <v>18251.408</v>
      </c>
      <c r="F14" s="17">
        <f>G14/AB14</f>
        <v>167.56651322462358</v>
      </c>
      <c r="G14" s="40">
        <v>21477</v>
      </c>
      <c r="H14" s="40">
        <v>21218</v>
      </c>
      <c r="I14" s="40">
        <v>22012</v>
      </c>
      <c r="J14" s="40"/>
      <c r="K14" s="67">
        <v>21507</v>
      </c>
      <c r="L14" s="68">
        <v>20047</v>
      </c>
      <c r="M14" s="1"/>
      <c r="N14" s="17">
        <f>P14/AB14</f>
        <v>655.379574003277</v>
      </c>
      <c r="O14" s="41">
        <f>Q14/AB14</f>
        <v>301.9427323086526</v>
      </c>
      <c r="P14" s="19">
        <v>84000</v>
      </c>
      <c r="Q14" s="40">
        <v>38700</v>
      </c>
      <c r="R14" s="21">
        <v>84</v>
      </c>
      <c r="S14" s="41">
        <v>38.7</v>
      </c>
      <c r="T14" s="22">
        <f>U14/AB14</f>
        <v>2138.670515721308</v>
      </c>
      <c r="U14" s="40">
        <f t="shared" si="0"/>
        <v>274113.4</v>
      </c>
      <c r="V14" s="40">
        <v>5687</v>
      </c>
      <c r="W14" s="17">
        <f>X14/AB14</f>
        <v>671.6080205976439</v>
      </c>
      <c r="X14" s="40">
        <f t="shared" si="1"/>
        <v>86080</v>
      </c>
      <c r="Y14" s="39">
        <f t="shared" si="2"/>
        <v>48.204800000000006</v>
      </c>
      <c r="Z14" s="39">
        <v>86.08</v>
      </c>
      <c r="AA14" s="1"/>
      <c r="AB14" s="43">
        <v>128.17</v>
      </c>
      <c r="AC14" s="1"/>
      <c r="AG14" s="58"/>
      <c r="AH14" s="58"/>
      <c r="AQ14" s="14"/>
    </row>
    <row r="15" spans="1:43" ht="18.75" customHeight="1">
      <c r="A15" s="16" t="s">
        <v>50</v>
      </c>
      <c r="B15" s="17">
        <v>229.58</v>
      </c>
      <c r="C15" s="41">
        <v>227.33</v>
      </c>
      <c r="D15" s="19">
        <f>B15*AB15</f>
        <v>25726.734800000002</v>
      </c>
      <c r="E15" s="40">
        <f>C15*AB15</f>
        <v>25474.599800000004</v>
      </c>
      <c r="F15" s="17">
        <f>G15/AB15</f>
        <v>247.00160628234875</v>
      </c>
      <c r="G15" s="40">
        <v>27679</v>
      </c>
      <c r="H15" s="40">
        <v>27578</v>
      </c>
      <c r="I15" s="40">
        <v>27893</v>
      </c>
      <c r="J15" s="40"/>
      <c r="K15" s="67">
        <v>27727</v>
      </c>
      <c r="L15" s="68">
        <v>25549</v>
      </c>
      <c r="M15" s="1"/>
      <c r="N15" s="17">
        <f>P15/AB15</f>
        <v>804.9259325361413</v>
      </c>
      <c r="O15" s="41">
        <f>Q15/AB15</f>
        <v>384.6153846153846</v>
      </c>
      <c r="P15" s="19">
        <v>90200</v>
      </c>
      <c r="Q15" s="40">
        <v>43100</v>
      </c>
      <c r="R15" s="21">
        <v>90.2</v>
      </c>
      <c r="S15" s="41">
        <v>43.1</v>
      </c>
      <c r="T15" s="22">
        <f>U15/AB15</f>
        <v>2462.4754595752274</v>
      </c>
      <c r="U15" s="40">
        <f t="shared" si="0"/>
        <v>275945</v>
      </c>
      <c r="V15" s="40">
        <v>5725</v>
      </c>
      <c r="W15" s="17">
        <f>X15/AB15</f>
        <v>775.2989469926824</v>
      </c>
      <c r="X15" s="40">
        <f t="shared" si="1"/>
        <v>86880</v>
      </c>
      <c r="Y15" s="39">
        <f t="shared" si="2"/>
        <v>48.6528</v>
      </c>
      <c r="Z15" s="39">
        <v>86.88</v>
      </c>
      <c r="AA15" s="1"/>
      <c r="AB15" s="43">
        <v>112.06</v>
      </c>
      <c r="AC15" s="1"/>
      <c r="AG15" s="58"/>
      <c r="AH15" s="58"/>
      <c r="AK15" s="61"/>
      <c r="AN15" s="60"/>
      <c r="AQ15" s="14"/>
    </row>
    <row r="16" spans="1:43" ht="18.75" customHeight="1">
      <c r="A16" s="16" t="s">
        <v>51</v>
      </c>
      <c r="B16" s="17">
        <v>310.83</v>
      </c>
      <c r="C16" s="41">
        <v>304.83</v>
      </c>
      <c r="D16" s="19">
        <f>B16*AB16</f>
        <v>34169.541900000004</v>
      </c>
      <c r="E16" s="40">
        <f>C16*AB16</f>
        <v>33509.9619</v>
      </c>
      <c r="F16" s="17">
        <f>G16/AB16</f>
        <v>349.86809788046935</v>
      </c>
      <c r="G16" s="40">
        <v>38461</v>
      </c>
      <c r="H16" s="40">
        <v>38452</v>
      </c>
      <c r="I16" s="40">
        <v>38476</v>
      </c>
      <c r="J16" s="40">
        <v>880135</v>
      </c>
      <c r="K16" s="67">
        <v>38471</v>
      </c>
      <c r="L16" s="68">
        <v>36632</v>
      </c>
      <c r="M16" s="1"/>
      <c r="N16" s="17">
        <f>P16/AB16</f>
        <v>908.7601200764122</v>
      </c>
      <c r="O16" s="41">
        <f>Q16/AB16</f>
        <v>467.57027199126713</v>
      </c>
      <c r="P16" s="19">
        <v>99900</v>
      </c>
      <c r="Q16" s="40">
        <v>51400</v>
      </c>
      <c r="R16" s="21">
        <v>99.9</v>
      </c>
      <c r="S16" s="41">
        <v>51.4</v>
      </c>
      <c r="T16" s="22">
        <f>U16/AB16</f>
        <v>2525.095970162831</v>
      </c>
      <c r="U16" s="40">
        <f t="shared" si="0"/>
        <v>277583.8</v>
      </c>
      <c r="V16" s="40">
        <v>5759</v>
      </c>
      <c r="W16" s="17">
        <f>X16/AB16</f>
        <v>830.1646502319658</v>
      </c>
      <c r="X16" s="40">
        <f t="shared" si="1"/>
        <v>91260</v>
      </c>
      <c r="Y16" s="39">
        <f t="shared" si="2"/>
        <v>51.10560000000001</v>
      </c>
      <c r="Z16" s="39">
        <v>91.26</v>
      </c>
      <c r="AA16" s="1"/>
      <c r="AB16" s="43">
        <v>109.93</v>
      </c>
      <c r="AC16" s="1"/>
      <c r="AQ16" s="14"/>
    </row>
    <row r="17" spans="1:43" ht="18.75" customHeight="1" thickBot="1">
      <c r="A17" s="24" t="s">
        <v>52</v>
      </c>
      <c r="B17" s="25">
        <v>243.5</v>
      </c>
      <c r="C17" s="26">
        <v>217.25</v>
      </c>
      <c r="D17" s="27">
        <f t="shared" si="3"/>
        <v>30410.715</v>
      </c>
      <c r="E17" s="28">
        <f t="shared" si="4"/>
        <v>27132.3525</v>
      </c>
      <c r="F17" s="25">
        <f t="shared" si="5"/>
        <v>280.2866522539835</v>
      </c>
      <c r="G17" s="28">
        <v>35005</v>
      </c>
      <c r="H17" s="28">
        <v>35840</v>
      </c>
      <c r="I17" s="28">
        <v>32978</v>
      </c>
      <c r="J17" s="28">
        <v>505248</v>
      </c>
      <c r="K17" s="69">
        <v>35070</v>
      </c>
      <c r="L17" s="70">
        <v>31012</v>
      </c>
      <c r="M17" s="3"/>
      <c r="N17" s="25">
        <f t="shared" si="6"/>
        <v>803.1067339258548</v>
      </c>
      <c r="O17" s="26">
        <f t="shared" si="7"/>
        <v>418.768516294339</v>
      </c>
      <c r="P17" s="27">
        <v>100300</v>
      </c>
      <c r="Q17" s="28">
        <v>52300</v>
      </c>
      <c r="R17" s="29">
        <v>100.3</v>
      </c>
      <c r="S17" s="26">
        <v>52.3</v>
      </c>
      <c r="T17" s="30">
        <f t="shared" si="8"/>
        <v>2231.5029225718636</v>
      </c>
      <c r="U17" s="28">
        <f t="shared" si="0"/>
        <v>278692.4</v>
      </c>
      <c r="V17" s="28">
        <v>5782</v>
      </c>
      <c r="W17" s="25">
        <f t="shared" si="9"/>
        <v>724.87789254544</v>
      </c>
      <c r="X17" s="28">
        <f t="shared" si="1"/>
        <v>90530</v>
      </c>
      <c r="Y17" s="33">
        <f t="shared" si="2"/>
        <v>50.6968</v>
      </c>
      <c r="Z17" s="33">
        <v>90.53</v>
      </c>
      <c r="AA17" s="1"/>
      <c r="AB17" s="42">
        <v>124.89</v>
      </c>
      <c r="AC17" s="1"/>
      <c r="AQ17" s="14"/>
    </row>
    <row r="18" spans="1:43" ht="18.75" customHeight="1">
      <c r="A18" s="32">
        <v>4</v>
      </c>
      <c r="B18" s="23">
        <v>300</v>
      </c>
      <c r="C18" s="39">
        <v>305</v>
      </c>
      <c r="D18" s="19">
        <f t="shared" si="3"/>
        <v>31806</v>
      </c>
      <c r="E18" s="40">
        <f t="shared" si="4"/>
        <v>32336.1</v>
      </c>
      <c r="F18" s="17">
        <f t="shared" si="5"/>
        <v>361.8373891718544</v>
      </c>
      <c r="G18" s="40">
        <v>38362</v>
      </c>
      <c r="H18" s="40">
        <v>38227</v>
      </c>
      <c r="I18" s="40">
        <v>38709</v>
      </c>
      <c r="J18" s="40"/>
      <c r="K18" s="67">
        <v>38419</v>
      </c>
      <c r="L18" s="68">
        <v>34971</v>
      </c>
      <c r="M18" s="34"/>
      <c r="N18" s="17">
        <f t="shared" si="6"/>
        <v>924.3538954914168</v>
      </c>
      <c r="O18" s="41">
        <f t="shared" si="7"/>
        <v>465.00660252782495</v>
      </c>
      <c r="P18" s="19">
        <v>98000</v>
      </c>
      <c r="Q18" s="40">
        <v>49300</v>
      </c>
      <c r="R18" s="21">
        <v>98</v>
      </c>
      <c r="S18" s="41">
        <v>49.3</v>
      </c>
      <c r="T18" s="22">
        <f t="shared" si="8"/>
        <v>2609.583097528768</v>
      </c>
      <c r="U18" s="40">
        <f aca="true" t="shared" si="10" ref="U18:U35">V18*0.0482*1000</f>
        <v>276668</v>
      </c>
      <c r="V18" s="40">
        <v>5740</v>
      </c>
      <c r="W18" s="17">
        <f t="shared" si="9"/>
        <v>852.386342199585</v>
      </c>
      <c r="X18" s="40">
        <f aca="true" t="shared" si="11" ref="X18:X36">Y18/0.56*1000</f>
        <v>90370</v>
      </c>
      <c r="Y18" s="39">
        <f aca="true" t="shared" si="12" ref="Y18:Y36">Z18*0.56</f>
        <v>50.607200000000006</v>
      </c>
      <c r="Z18" s="39">
        <v>90.37</v>
      </c>
      <c r="AA18" s="23"/>
      <c r="AB18" s="43">
        <v>106.02</v>
      </c>
      <c r="AC18" s="1"/>
      <c r="AQ18" s="14"/>
    </row>
    <row r="19" spans="1:29" ht="18.75" customHeight="1">
      <c r="A19" s="32">
        <v>5</v>
      </c>
      <c r="B19" s="23">
        <v>255</v>
      </c>
      <c r="C19" s="39">
        <v>255</v>
      </c>
      <c r="D19" s="19">
        <f t="shared" si="3"/>
        <v>27381.899999999998</v>
      </c>
      <c r="E19" s="40">
        <f t="shared" si="4"/>
        <v>27381.899999999998</v>
      </c>
      <c r="F19" s="17">
        <f t="shared" si="5"/>
        <v>326.55988079716894</v>
      </c>
      <c r="G19" s="40">
        <v>35066</v>
      </c>
      <c r="H19" s="40">
        <v>34962</v>
      </c>
      <c r="I19" s="40">
        <v>35390</v>
      </c>
      <c r="J19" s="40"/>
      <c r="K19" s="67">
        <v>35039</v>
      </c>
      <c r="L19" s="68">
        <v>36566</v>
      </c>
      <c r="M19" s="34"/>
      <c r="N19" s="17">
        <f t="shared" si="6"/>
        <v>912.6466753585398</v>
      </c>
      <c r="O19" s="41">
        <f t="shared" si="7"/>
        <v>460.9796982678339</v>
      </c>
      <c r="P19" s="19">
        <v>98000</v>
      </c>
      <c r="Q19" s="40">
        <v>49500</v>
      </c>
      <c r="R19" s="21">
        <v>98</v>
      </c>
      <c r="S19" s="41">
        <v>49.5</v>
      </c>
      <c r="T19" s="22">
        <f t="shared" si="8"/>
        <v>2576.5319426336378</v>
      </c>
      <c r="U19" s="40">
        <f t="shared" si="10"/>
        <v>276668</v>
      </c>
      <c r="V19" s="40">
        <v>5740</v>
      </c>
      <c r="W19" s="17">
        <f t="shared" si="9"/>
        <v>848.0163903892718</v>
      </c>
      <c r="X19" s="40">
        <f t="shared" si="11"/>
        <v>91060</v>
      </c>
      <c r="Y19" s="39">
        <f t="shared" si="12"/>
        <v>50.99360000000001</v>
      </c>
      <c r="Z19" s="39">
        <v>91.06</v>
      </c>
      <c r="AA19" s="23"/>
      <c r="AB19" s="43">
        <v>107.38</v>
      </c>
      <c r="AC19" s="1"/>
    </row>
    <row r="20" spans="1:29" ht="18.75" customHeight="1">
      <c r="A20" s="32">
        <v>6</v>
      </c>
      <c r="B20" s="23">
        <v>270</v>
      </c>
      <c r="C20" s="39">
        <v>270</v>
      </c>
      <c r="D20" s="19">
        <f t="shared" si="3"/>
        <v>28941.3</v>
      </c>
      <c r="E20" s="40">
        <f t="shared" si="4"/>
        <v>28941.3</v>
      </c>
      <c r="F20" s="17">
        <f t="shared" si="5"/>
        <v>300.98889821811736</v>
      </c>
      <c r="G20" s="40">
        <v>32263</v>
      </c>
      <c r="H20" s="40">
        <v>32121</v>
      </c>
      <c r="I20" s="40">
        <v>32637</v>
      </c>
      <c r="J20" s="40"/>
      <c r="K20" s="67">
        <v>32263</v>
      </c>
      <c r="L20" s="68">
        <v>0</v>
      </c>
      <c r="M20" s="34"/>
      <c r="N20" s="17">
        <f t="shared" si="6"/>
        <v>914.2643903349193</v>
      </c>
      <c r="O20" s="41">
        <f t="shared" si="7"/>
        <v>461.7968094038623</v>
      </c>
      <c r="P20" s="19">
        <v>98000</v>
      </c>
      <c r="Q20" s="40">
        <v>49500</v>
      </c>
      <c r="R20" s="21">
        <v>98</v>
      </c>
      <c r="S20" s="41">
        <v>49.5</v>
      </c>
      <c r="T20" s="22">
        <f t="shared" si="8"/>
        <v>2581.0989831140964</v>
      </c>
      <c r="U20" s="40">
        <f t="shared" si="10"/>
        <v>276668</v>
      </c>
      <c r="V20" s="40">
        <v>5740</v>
      </c>
      <c r="W20" s="17">
        <f t="shared" si="9"/>
        <v>839.0708088441086</v>
      </c>
      <c r="X20" s="40">
        <f t="shared" si="11"/>
        <v>89940</v>
      </c>
      <c r="Y20" s="39">
        <f t="shared" si="12"/>
        <v>50.366400000000006</v>
      </c>
      <c r="Z20" s="39">
        <v>89.94</v>
      </c>
      <c r="AA20" s="23"/>
      <c r="AB20" s="43">
        <v>107.19</v>
      </c>
      <c r="AC20" s="1"/>
    </row>
    <row r="21" spans="1:29" ht="18.75" customHeight="1">
      <c r="A21" s="32">
        <v>7</v>
      </c>
      <c r="B21" s="23">
        <v>295</v>
      </c>
      <c r="C21" s="39">
        <v>298</v>
      </c>
      <c r="D21" s="19">
        <f t="shared" si="3"/>
        <v>31370.3</v>
      </c>
      <c r="E21" s="40">
        <f t="shared" si="4"/>
        <v>31689.32</v>
      </c>
      <c r="F21" s="17">
        <f t="shared" si="5"/>
        <v>313.4380289637013</v>
      </c>
      <c r="G21" s="40">
        <v>33331</v>
      </c>
      <c r="H21" s="40">
        <v>33163</v>
      </c>
      <c r="I21" s="40">
        <v>33679</v>
      </c>
      <c r="J21" s="40">
        <v>2439000</v>
      </c>
      <c r="K21" s="67">
        <v>33330</v>
      </c>
      <c r="L21" s="68">
        <v>30476</v>
      </c>
      <c r="M21" s="34"/>
      <c r="N21" s="17">
        <f t="shared" si="6"/>
        <v>926.2742147827722</v>
      </c>
      <c r="O21" s="41">
        <f t="shared" si="7"/>
        <v>470.189956742524</v>
      </c>
      <c r="P21" s="19">
        <v>98500</v>
      </c>
      <c r="Q21" s="40">
        <v>50000</v>
      </c>
      <c r="R21" s="21">
        <v>98.5</v>
      </c>
      <c r="S21" s="41">
        <v>50</v>
      </c>
      <c r="T21" s="22">
        <f t="shared" si="8"/>
        <v>2603.5433515140116</v>
      </c>
      <c r="U21" s="40">
        <f t="shared" si="10"/>
        <v>276860.8</v>
      </c>
      <c r="V21" s="40">
        <v>5744</v>
      </c>
      <c r="W21" s="17">
        <f t="shared" si="9"/>
        <v>846.9061500846342</v>
      </c>
      <c r="X21" s="40">
        <f t="shared" si="11"/>
        <v>90060</v>
      </c>
      <c r="Y21" s="39">
        <f t="shared" si="12"/>
        <v>50.433600000000006</v>
      </c>
      <c r="Z21" s="39">
        <v>90.06</v>
      </c>
      <c r="AA21" s="23"/>
      <c r="AB21" s="43">
        <v>106.34</v>
      </c>
      <c r="AC21" s="1"/>
    </row>
    <row r="22" spans="1:29" ht="18.75" customHeight="1">
      <c r="A22" s="32">
        <v>8</v>
      </c>
      <c r="B22" s="23">
        <v>295</v>
      </c>
      <c r="C22" s="39">
        <v>300</v>
      </c>
      <c r="D22" s="19">
        <f t="shared" si="3"/>
        <v>32066.5</v>
      </c>
      <c r="E22" s="40">
        <f t="shared" si="4"/>
        <v>32610</v>
      </c>
      <c r="F22" s="17">
        <f t="shared" si="5"/>
        <v>335.90616375344985</v>
      </c>
      <c r="G22" s="40">
        <v>36513</v>
      </c>
      <c r="H22" s="40">
        <v>36359</v>
      </c>
      <c r="I22" s="40">
        <v>36821</v>
      </c>
      <c r="J22" s="40"/>
      <c r="K22" s="67">
        <v>36515</v>
      </c>
      <c r="L22" s="68">
        <v>36015</v>
      </c>
      <c r="M22" s="34"/>
      <c r="N22" s="17">
        <f t="shared" si="6"/>
        <v>910.7635694572217</v>
      </c>
      <c r="O22" s="41">
        <f t="shared" si="7"/>
        <v>464.58141674333024</v>
      </c>
      <c r="P22" s="19">
        <v>99000</v>
      </c>
      <c r="Q22" s="40">
        <v>50500</v>
      </c>
      <c r="R22" s="21">
        <v>99</v>
      </c>
      <c r="S22" s="41">
        <v>50.5</v>
      </c>
      <c r="T22" s="22">
        <f t="shared" si="8"/>
        <v>2547.0174793008277</v>
      </c>
      <c r="U22" s="40">
        <f t="shared" si="10"/>
        <v>276860.8</v>
      </c>
      <c r="V22" s="40">
        <v>5744</v>
      </c>
      <c r="W22" s="17">
        <f t="shared" si="9"/>
        <v>831.6467341306347</v>
      </c>
      <c r="X22" s="40">
        <f t="shared" si="11"/>
        <v>90400</v>
      </c>
      <c r="Y22" s="39">
        <f t="shared" si="12"/>
        <v>50.62400000000001</v>
      </c>
      <c r="Z22" s="39">
        <v>90.4</v>
      </c>
      <c r="AA22" s="23"/>
      <c r="AB22" s="43">
        <v>108.7</v>
      </c>
      <c r="AC22" s="1"/>
    </row>
    <row r="23" spans="1:29" ht="18.75" customHeight="1">
      <c r="A23" s="32">
        <v>9</v>
      </c>
      <c r="B23" s="23">
        <v>295</v>
      </c>
      <c r="C23" s="39">
        <v>295</v>
      </c>
      <c r="D23" s="19">
        <f t="shared" si="3"/>
        <v>31479.449999999997</v>
      </c>
      <c r="E23" s="40">
        <f t="shared" si="4"/>
        <v>31479.449999999997</v>
      </c>
      <c r="F23" s="17">
        <f t="shared" si="5"/>
        <v>335.2356855027645</v>
      </c>
      <c r="G23" s="40">
        <v>35773</v>
      </c>
      <c r="H23" s="40">
        <v>35483</v>
      </c>
      <c r="I23" s="40">
        <v>36404</v>
      </c>
      <c r="J23" s="40"/>
      <c r="K23" s="67">
        <v>35785</v>
      </c>
      <c r="L23" s="68">
        <v>34461</v>
      </c>
      <c r="M23" s="34"/>
      <c r="N23" s="17">
        <f t="shared" si="6"/>
        <v>930.5594602192859</v>
      </c>
      <c r="O23" s="41">
        <f t="shared" si="7"/>
        <v>476.0566020054353</v>
      </c>
      <c r="P23" s="19">
        <v>99300</v>
      </c>
      <c r="Q23" s="40">
        <v>50800</v>
      </c>
      <c r="R23" s="21">
        <v>99.3</v>
      </c>
      <c r="S23" s="41">
        <v>50.8</v>
      </c>
      <c r="T23" s="22">
        <f t="shared" si="8"/>
        <v>2590.9024458813606</v>
      </c>
      <c r="U23" s="40">
        <f t="shared" si="10"/>
        <v>276475.19999999995</v>
      </c>
      <c r="V23" s="40">
        <v>5736</v>
      </c>
      <c r="W23" s="17">
        <f t="shared" si="9"/>
        <v>849.3112173179646</v>
      </c>
      <c r="X23" s="40">
        <f t="shared" si="11"/>
        <v>90630</v>
      </c>
      <c r="Y23" s="39">
        <f t="shared" si="12"/>
        <v>50.7528</v>
      </c>
      <c r="Z23" s="39">
        <v>90.63</v>
      </c>
      <c r="AA23" s="23"/>
      <c r="AB23" s="43">
        <v>106.71</v>
      </c>
      <c r="AC23" s="1"/>
    </row>
    <row r="24" spans="1:29" ht="18.75" customHeight="1">
      <c r="A24" s="32">
        <v>10</v>
      </c>
      <c r="B24" s="23">
        <v>325</v>
      </c>
      <c r="C24" s="39">
        <v>325</v>
      </c>
      <c r="D24" s="19">
        <f t="shared" si="3"/>
        <v>35061</v>
      </c>
      <c r="E24" s="40">
        <f t="shared" si="4"/>
        <v>35061</v>
      </c>
      <c r="F24" s="17">
        <f t="shared" si="5"/>
        <v>339.228772710419</v>
      </c>
      <c r="G24" s="40">
        <v>36596</v>
      </c>
      <c r="H24" s="40">
        <v>36331</v>
      </c>
      <c r="I24" s="40">
        <v>37113</v>
      </c>
      <c r="J24" s="40"/>
      <c r="K24" s="67">
        <v>36597</v>
      </c>
      <c r="L24" s="68">
        <v>36260</v>
      </c>
      <c r="M24" s="34"/>
      <c r="N24" s="17">
        <f t="shared" si="6"/>
        <v>926.9558769002596</v>
      </c>
      <c r="O24" s="41">
        <f t="shared" si="7"/>
        <v>480.1631442343345</v>
      </c>
      <c r="P24" s="19">
        <v>100000</v>
      </c>
      <c r="Q24" s="40">
        <v>51800</v>
      </c>
      <c r="R24" s="21">
        <v>100</v>
      </c>
      <c r="S24" s="41">
        <v>51.8</v>
      </c>
      <c r="T24" s="22">
        <f t="shared" si="8"/>
        <v>2579.7812384130516</v>
      </c>
      <c r="U24" s="40">
        <f t="shared" si="10"/>
        <v>278306.8</v>
      </c>
      <c r="V24" s="40">
        <v>5774</v>
      </c>
      <c r="W24" s="17">
        <f t="shared" si="9"/>
        <v>843.4371523915462</v>
      </c>
      <c r="X24" s="40">
        <f t="shared" si="11"/>
        <v>90990</v>
      </c>
      <c r="Y24" s="39">
        <f t="shared" si="12"/>
        <v>50.9544</v>
      </c>
      <c r="Z24" s="39">
        <v>90.99</v>
      </c>
      <c r="AA24" s="23"/>
      <c r="AB24" s="43">
        <v>107.88</v>
      </c>
      <c r="AC24" s="1"/>
    </row>
    <row r="25" spans="1:29" ht="18.75" customHeight="1">
      <c r="A25" s="32">
        <v>11</v>
      </c>
      <c r="B25" s="23">
        <v>345</v>
      </c>
      <c r="C25" s="39">
        <v>345</v>
      </c>
      <c r="D25" s="19">
        <f t="shared" si="3"/>
        <v>37308.3</v>
      </c>
      <c r="E25" s="40">
        <f t="shared" si="4"/>
        <v>37308.3</v>
      </c>
      <c r="F25" s="17">
        <f t="shared" si="5"/>
        <v>372.32291474015165</v>
      </c>
      <c r="G25" s="40">
        <v>40263</v>
      </c>
      <c r="H25" s="40">
        <v>39993</v>
      </c>
      <c r="I25" s="40">
        <v>40783</v>
      </c>
      <c r="J25" s="40">
        <v>596538</v>
      </c>
      <c r="K25" s="67">
        <v>40252</v>
      </c>
      <c r="L25" s="68">
        <v>41709</v>
      </c>
      <c r="M25" s="34"/>
      <c r="N25" s="17">
        <f t="shared" si="6"/>
        <v>927.5013870908082</v>
      </c>
      <c r="O25" s="41">
        <f t="shared" si="7"/>
        <v>480.8581468466802</v>
      </c>
      <c r="P25" s="19">
        <v>100300</v>
      </c>
      <c r="Q25" s="40">
        <v>52000</v>
      </c>
      <c r="R25" s="21">
        <v>100.3</v>
      </c>
      <c r="S25" s="41">
        <v>52</v>
      </c>
      <c r="T25" s="22">
        <f t="shared" si="8"/>
        <v>2580.7101904938045</v>
      </c>
      <c r="U25" s="40">
        <f t="shared" si="10"/>
        <v>279078</v>
      </c>
      <c r="V25" s="40">
        <v>5790</v>
      </c>
      <c r="W25" s="17">
        <f t="shared" si="9"/>
        <v>848.8995746254855</v>
      </c>
      <c r="X25" s="40">
        <f t="shared" si="11"/>
        <v>91800</v>
      </c>
      <c r="Y25" s="39">
        <f t="shared" si="12"/>
        <v>51.408</v>
      </c>
      <c r="Z25" s="39">
        <v>91.8</v>
      </c>
      <c r="AA25" s="23"/>
      <c r="AB25" s="43">
        <v>108.14</v>
      </c>
      <c r="AC25" s="1"/>
    </row>
    <row r="26" spans="1:29" ht="18.75" customHeight="1">
      <c r="A26" s="32">
        <v>12</v>
      </c>
      <c r="B26" s="23">
        <v>335</v>
      </c>
      <c r="C26" s="39">
        <v>335</v>
      </c>
      <c r="D26" s="19">
        <f t="shared" si="3"/>
        <v>37074.45</v>
      </c>
      <c r="E26" s="40">
        <f t="shared" si="4"/>
        <v>37074.45</v>
      </c>
      <c r="F26" s="17">
        <f t="shared" si="5"/>
        <v>383.9613264660703</v>
      </c>
      <c r="G26" s="40">
        <v>42493</v>
      </c>
      <c r="H26" s="40">
        <v>42355</v>
      </c>
      <c r="I26" s="40">
        <v>42765</v>
      </c>
      <c r="J26" s="40"/>
      <c r="K26" s="67">
        <v>42506</v>
      </c>
      <c r="L26" s="68">
        <v>39464</v>
      </c>
      <c r="M26" s="34"/>
      <c r="N26" s="17">
        <f t="shared" si="6"/>
        <v>917.1410499683744</v>
      </c>
      <c r="O26" s="41">
        <f t="shared" si="7"/>
        <v>472.57612722508355</v>
      </c>
      <c r="P26" s="19">
        <v>101500</v>
      </c>
      <c r="Q26" s="40">
        <v>52300</v>
      </c>
      <c r="R26" s="21">
        <v>101.5</v>
      </c>
      <c r="S26" s="41">
        <v>52.3</v>
      </c>
      <c r="T26" s="22">
        <f t="shared" si="8"/>
        <v>2524.7619047619046</v>
      </c>
      <c r="U26" s="40">
        <f t="shared" si="10"/>
        <v>279415.39999999997</v>
      </c>
      <c r="V26" s="40">
        <v>5797</v>
      </c>
      <c r="W26" s="17">
        <f t="shared" si="9"/>
        <v>834.191741212614</v>
      </c>
      <c r="X26" s="40">
        <f t="shared" si="11"/>
        <v>92320</v>
      </c>
      <c r="Y26" s="39">
        <f t="shared" si="12"/>
        <v>51.6992</v>
      </c>
      <c r="Z26" s="39">
        <v>92.32</v>
      </c>
      <c r="AA26" s="23"/>
      <c r="AB26" s="43">
        <v>110.67</v>
      </c>
      <c r="AC26" s="1"/>
    </row>
    <row r="27" spans="1:29" ht="18.75" customHeight="1">
      <c r="A27" s="84" t="s">
        <v>53</v>
      </c>
      <c r="B27" s="23">
        <v>335</v>
      </c>
      <c r="C27" s="39">
        <v>320</v>
      </c>
      <c r="D27" s="19">
        <f t="shared" si="3"/>
        <v>38648.950000000004</v>
      </c>
      <c r="E27" s="40">
        <f t="shared" si="4"/>
        <v>36918.4</v>
      </c>
      <c r="F27" s="17">
        <f t="shared" si="5"/>
        <v>370.69428794313944</v>
      </c>
      <c r="G27" s="40">
        <v>42767</v>
      </c>
      <c r="H27" s="40">
        <v>42776</v>
      </c>
      <c r="I27" s="40">
        <v>42728</v>
      </c>
      <c r="J27" s="40">
        <v>580308</v>
      </c>
      <c r="K27" s="67">
        <v>42761</v>
      </c>
      <c r="L27" s="68">
        <v>0</v>
      </c>
      <c r="M27" s="34"/>
      <c r="N27" s="17">
        <f t="shared" si="6"/>
        <v>882.3784346017162</v>
      </c>
      <c r="O27" s="41">
        <f t="shared" si="7"/>
        <v>464.59218167634566</v>
      </c>
      <c r="P27" s="19">
        <v>101800</v>
      </c>
      <c r="Q27" s="40">
        <v>53600</v>
      </c>
      <c r="R27" s="21">
        <v>101.8</v>
      </c>
      <c r="S27" s="41">
        <v>53.6</v>
      </c>
      <c r="T27" s="22">
        <f t="shared" si="8"/>
        <v>2429.009274508104</v>
      </c>
      <c r="U27" s="40">
        <f t="shared" si="10"/>
        <v>280234.8</v>
      </c>
      <c r="V27" s="40">
        <v>5814</v>
      </c>
      <c r="W27" s="17">
        <f t="shared" si="9"/>
        <v>802.6350004333882</v>
      </c>
      <c r="X27" s="40">
        <f t="shared" si="11"/>
        <v>92600</v>
      </c>
      <c r="Y27" s="39">
        <f t="shared" si="12"/>
        <v>51.856</v>
      </c>
      <c r="Z27" s="39">
        <v>92.6</v>
      </c>
      <c r="AA27" s="23"/>
      <c r="AB27" s="43">
        <v>115.37</v>
      </c>
      <c r="AC27" s="1"/>
    </row>
    <row r="28" spans="1:29" ht="18.75" customHeight="1">
      <c r="A28" s="32">
        <v>2</v>
      </c>
      <c r="B28" s="23">
        <v>350</v>
      </c>
      <c r="C28" s="39">
        <v>315</v>
      </c>
      <c r="D28" s="19">
        <f t="shared" si="3"/>
        <v>40796</v>
      </c>
      <c r="E28" s="40">
        <f t="shared" si="4"/>
        <v>36716.4</v>
      </c>
      <c r="F28" s="17">
        <f t="shared" si="5"/>
        <v>373.5929993136582</v>
      </c>
      <c r="G28" s="40">
        <v>43546</v>
      </c>
      <c r="H28" s="40">
        <v>43982</v>
      </c>
      <c r="I28" s="40">
        <v>42303</v>
      </c>
      <c r="J28" s="40"/>
      <c r="K28" s="67">
        <v>43560</v>
      </c>
      <c r="L28" s="68">
        <v>39776</v>
      </c>
      <c r="M28" s="34"/>
      <c r="N28" s="17">
        <f t="shared" si="6"/>
        <v>875.0857927247769</v>
      </c>
      <c r="O28" s="41">
        <f t="shared" si="7"/>
        <v>463.28071379547015</v>
      </c>
      <c r="P28" s="19">
        <v>102000</v>
      </c>
      <c r="Q28" s="40">
        <v>54000</v>
      </c>
      <c r="R28" s="21">
        <v>102</v>
      </c>
      <c r="S28" s="41">
        <v>54</v>
      </c>
      <c r="T28" s="22">
        <f t="shared" si="8"/>
        <v>2374.850720658888</v>
      </c>
      <c r="U28" s="40">
        <f t="shared" si="10"/>
        <v>276812.6</v>
      </c>
      <c r="V28" s="40">
        <v>5743</v>
      </c>
      <c r="W28" s="17">
        <f t="shared" si="9"/>
        <v>794.0116678105696</v>
      </c>
      <c r="X28" s="40">
        <f t="shared" si="11"/>
        <v>92550</v>
      </c>
      <c r="Y28" s="39">
        <f t="shared" si="12"/>
        <v>51.828</v>
      </c>
      <c r="Z28" s="39">
        <v>92.55</v>
      </c>
      <c r="AA28" s="23"/>
      <c r="AB28" s="43">
        <v>116.56</v>
      </c>
      <c r="AC28" s="1"/>
    </row>
    <row r="29" spans="1:29" ht="18.75" customHeight="1">
      <c r="A29" s="75">
        <v>3</v>
      </c>
      <c r="B29" s="23">
        <v>330</v>
      </c>
      <c r="C29" s="39">
        <v>295</v>
      </c>
      <c r="D29" s="19">
        <f t="shared" si="3"/>
        <v>38973</v>
      </c>
      <c r="E29" s="40">
        <f t="shared" si="4"/>
        <v>34839.5</v>
      </c>
      <c r="F29" s="17">
        <f t="shared" si="5"/>
        <v>374.54699407281964</v>
      </c>
      <c r="G29" s="40">
        <v>44234</v>
      </c>
      <c r="H29" s="40">
        <v>45080</v>
      </c>
      <c r="I29" s="40">
        <v>41861</v>
      </c>
      <c r="J29" s="40">
        <v>446556</v>
      </c>
      <c r="K29" s="67">
        <v>44243</v>
      </c>
      <c r="L29" s="68">
        <v>41030</v>
      </c>
      <c r="M29" s="34"/>
      <c r="N29" s="17">
        <f t="shared" si="6"/>
        <v>863.6748518204912</v>
      </c>
      <c r="O29" s="41">
        <f t="shared" si="7"/>
        <v>457.23962743437767</v>
      </c>
      <c r="P29" s="19">
        <v>102000</v>
      </c>
      <c r="Q29" s="40">
        <v>54000</v>
      </c>
      <c r="R29" s="21">
        <v>102</v>
      </c>
      <c r="S29" s="41">
        <v>54</v>
      </c>
      <c r="T29" s="22">
        <f t="shared" si="8"/>
        <v>2346.331922099916</v>
      </c>
      <c r="U29" s="40">
        <f t="shared" si="10"/>
        <v>277101.80000000005</v>
      </c>
      <c r="V29" s="40">
        <v>5749</v>
      </c>
      <c r="W29" s="17">
        <f t="shared" si="9"/>
        <v>782.8958509737511</v>
      </c>
      <c r="X29" s="40">
        <f t="shared" si="11"/>
        <v>92460</v>
      </c>
      <c r="Y29" s="39">
        <f t="shared" si="12"/>
        <v>51.7776</v>
      </c>
      <c r="Z29" s="39">
        <v>92.46</v>
      </c>
      <c r="AA29" s="23"/>
      <c r="AB29" s="43">
        <v>118.1</v>
      </c>
      <c r="AC29" s="1"/>
    </row>
    <row r="30" spans="1:29" ht="18.75" customHeight="1">
      <c r="A30" s="75">
        <v>4</v>
      </c>
      <c r="B30" s="23">
        <v>275</v>
      </c>
      <c r="C30" s="39">
        <v>240</v>
      </c>
      <c r="D30" s="19">
        <f t="shared" si="3"/>
        <v>34091.75</v>
      </c>
      <c r="E30" s="40">
        <f t="shared" si="4"/>
        <v>29752.8</v>
      </c>
      <c r="F30" s="17">
        <f t="shared" si="5"/>
        <v>344.0187142050496</v>
      </c>
      <c r="G30" s="40">
        <v>42648</v>
      </c>
      <c r="H30" s="40">
        <v>43848</v>
      </c>
      <c r="I30" s="40">
        <v>39912</v>
      </c>
      <c r="J30" s="40"/>
      <c r="K30" s="67">
        <v>42660</v>
      </c>
      <c r="L30" s="68">
        <v>40497</v>
      </c>
      <c r="M30" s="34"/>
      <c r="N30" s="17">
        <f t="shared" si="6"/>
        <v>822.7797047672824</v>
      </c>
      <c r="O30" s="41">
        <f t="shared" si="7"/>
        <v>435.58925546503184</v>
      </c>
      <c r="P30" s="19">
        <v>102000</v>
      </c>
      <c r="Q30" s="40">
        <v>54000</v>
      </c>
      <c r="R30" s="21">
        <v>102</v>
      </c>
      <c r="S30" s="41">
        <v>54</v>
      </c>
      <c r="T30" s="22">
        <f t="shared" si="8"/>
        <v>2234.0663063644433</v>
      </c>
      <c r="U30" s="40">
        <f t="shared" si="10"/>
        <v>276957.2</v>
      </c>
      <c r="V30" s="40">
        <v>5746</v>
      </c>
      <c r="W30" s="17">
        <f t="shared" si="9"/>
        <v>745.0189561990804</v>
      </c>
      <c r="X30" s="40">
        <f t="shared" si="11"/>
        <v>92360</v>
      </c>
      <c r="Y30" s="39">
        <f t="shared" si="12"/>
        <v>51.7216</v>
      </c>
      <c r="Z30" s="39">
        <v>92.36</v>
      </c>
      <c r="AA30" s="23"/>
      <c r="AB30" s="43">
        <v>123.97</v>
      </c>
      <c r="AC30" s="1"/>
    </row>
    <row r="31" spans="1:29" ht="18.75" customHeight="1">
      <c r="A31" s="75">
        <v>5</v>
      </c>
      <c r="B31" s="23">
        <v>275</v>
      </c>
      <c r="C31" s="39">
        <v>230</v>
      </c>
      <c r="D31" s="19">
        <f t="shared" si="3"/>
        <v>33704</v>
      </c>
      <c r="E31" s="40">
        <f t="shared" si="4"/>
        <v>28188.8</v>
      </c>
      <c r="F31" s="17">
        <f t="shared" si="5"/>
        <v>306.00522193211486</v>
      </c>
      <c r="G31" s="40">
        <v>37504</v>
      </c>
      <c r="H31" s="40">
        <v>38810</v>
      </c>
      <c r="I31" s="40">
        <v>34319</v>
      </c>
      <c r="J31" s="40">
        <v>486700</v>
      </c>
      <c r="K31" s="67">
        <v>37619</v>
      </c>
      <c r="L31" s="68">
        <v>33346</v>
      </c>
      <c r="M31" s="34"/>
      <c r="N31" s="17">
        <f t="shared" si="6"/>
        <v>825.7180156657963</v>
      </c>
      <c r="O31" s="41">
        <f t="shared" si="7"/>
        <v>434.0731070496083</v>
      </c>
      <c r="P31" s="19">
        <v>101200</v>
      </c>
      <c r="Q31" s="40">
        <v>53200</v>
      </c>
      <c r="R31" s="21">
        <v>101.2</v>
      </c>
      <c r="S31" s="41">
        <v>53.2</v>
      </c>
      <c r="T31" s="22">
        <f t="shared" si="8"/>
        <v>2259.7682767624024</v>
      </c>
      <c r="U31" s="40">
        <f t="shared" si="10"/>
        <v>276957.2</v>
      </c>
      <c r="V31" s="40">
        <v>5746</v>
      </c>
      <c r="W31" s="17">
        <f t="shared" si="9"/>
        <v>746.083550913838</v>
      </c>
      <c r="X31" s="40">
        <f t="shared" si="11"/>
        <v>91440</v>
      </c>
      <c r="Y31" s="39">
        <f t="shared" si="12"/>
        <v>51.2064</v>
      </c>
      <c r="Z31" s="39">
        <v>91.44</v>
      </c>
      <c r="AA31" s="23"/>
      <c r="AB31" s="43">
        <v>122.56</v>
      </c>
      <c r="AC31" s="1"/>
    </row>
    <row r="32" spans="1:29" ht="18.75" customHeight="1">
      <c r="A32" s="75">
        <v>6</v>
      </c>
      <c r="B32" s="23">
        <v>285</v>
      </c>
      <c r="C32" s="39">
        <v>235</v>
      </c>
      <c r="D32" s="19">
        <f t="shared" si="3"/>
        <v>34467.9</v>
      </c>
      <c r="E32" s="40">
        <f t="shared" si="4"/>
        <v>28420.899999999998</v>
      </c>
      <c r="F32" s="17">
        <f t="shared" si="5"/>
        <v>307.87994046634697</v>
      </c>
      <c r="G32" s="40">
        <v>37235</v>
      </c>
      <c r="H32" s="40">
        <v>38491</v>
      </c>
      <c r="I32" s="40">
        <v>33476</v>
      </c>
      <c r="J32" s="40">
        <v>341450</v>
      </c>
      <c r="K32" s="67">
        <v>37401</v>
      </c>
      <c r="L32" s="68">
        <v>31398</v>
      </c>
      <c r="M32" s="34"/>
      <c r="N32" s="17">
        <f t="shared" si="6"/>
        <v>835.1248553001489</v>
      </c>
      <c r="O32" s="41">
        <f t="shared" si="7"/>
        <v>438.23383495948406</v>
      </c>
      <c r="P32" s="19">
        <v>101000</v>
      </c>
      <c r="Q32" s="40">
        <v>53000</v>
      </c>
      <c r="R32" s="21">
        <v>101</v>
      </c>
      <c r="S32" s="41">
        <v>53</v>
      </c>
      <c r="T32" s="22">
        <f t="shared" si="8"/>
        <v>2290.0380353894493</v>
      </c>
      <c r="U32" s="40">
        <f t="shared" si="10"/>
        <v>276957.2</v>
      </c>
      <c r="V32" s="40">
        <v>5746</v>
      </c>
      <c r="W32" s="17">
        <f t="shared" si="9"/>
        <v>749.7932859269059</v>
      </c>
      <c r="X32" s="40">
        <f t="shared" si="11"/>
        <v>90680</v>
      </c>
      <c r="Y32" s="39">
        <f t="shared" si="12"/>
        <v>50.780800000000006</v>
      </c>
      <c r="Z32" s="39">
        <v>90.68</v>
      </c>
      <c r="AA32" s="23"/>
      <c r="AB32" s="43">
        <v>120.94</v>
      </c>
      <c r="AC32" s="1"/>
    </row>
    <row r="33" spans="1:29" ht="18.75" customHeight="1">
      <c r="A33" s="75">
        <v>7</v>
      </c>
      <c r="B33" s="23">
        <v>270</v>
      </c>
      <c r="C33" s="39">
        <v>230</v>
      </c>
      <c r="D33" s="19">
        <f t="shared" si="3"/>
        <v>33590.7</v>
      </c>
      <c r="E33" s="40">
        <f t="shared" si="4"/>
        <v>28614.3</v>
      </c>
      <c r="F33" s="17">
        <f t="shared" si="5"/>
        <v>300.43404870991077</v>
      </c>
      <c r="G33" s="40">
        <v>37377</v>
      </c>
      <c r="H33" s="40">
        <v>39337</v>
      </c>
      <c r="I33" s="40">
        <v>33377</v>
      </c>
      <c r="J33" s="40">
        <v>448000</v>
      </c>
      <c r="K33" s="67">
        <v>37464</v>
      </c>
      <c r="L33" s="68">
        <v>32876</v>
      </c>
      <c r="M33" s="34"/>
      <c r="N33" s="17">
        <f t="shared" si="6"/>
        <v>811.831846314605</v>
      </c>
      <c r="O33" s="41">
        <f t="shared" si="7"/>
        <v>426.0107708383571</v>
      </c>
      <c r="P33" s="19">
        <v>101000</v>
      </c>
      <c r="Q33" s="40">
        <v>53000</v>
      </c>
      <c r="R33" s="21">
        <v>101</v>
      </c>
      <c r="S33" s="41">
        <v>53</v>
      </c>
      <c r="T33" s="22">
        <f t="shared" si="8"/>
        <v>2226.1650992685477</v>
      </c>
      <c r="U33" s="40">
        <f t="shared" si="10"/>
        <v>276957.2</v>
      </c>
      <c r="V33" s="40">
        <v>5746</v>
      </c>
      <c r="W33" s="17">
        <f t="shared" si="9"/>
        <v>723.6556546901375</v>
      </c>
      <c r="X33" s="40">
        <f t="shared" si="11"/>
        <v>90030</v>
      </c>
      <c r="Y33" s="39">
        <f t="shared" si="12"/>
        <v>50.4168</v>
      </c>
      <c r="Z33" s="39">
        <v>90.03</v>
      </c>
      <c r="AA33" s="23"/>
      <c r="AB33" s="43">
        <v>124.41</v>
      </c>
      <c r="AC33" s="1"/>
    </row>
    <row r="34" spans="1:29" ht="18.75" customHeight="1">
      <c r="A34" s="75">
        <v>8</v>
      </c>
      <c r="B34" s="23">
        <v>240</v>
      </c>
      <c r="C34" s="39">
        <v>215</v>
      </c>
      <c r="D34" s="19">
        <f aca="true" t="shared" si="13" ref="D34:D39">B34*AB34</f>
        <v>29640</v>
      </c>
      <c r="E34" s="40">
        <f aca="true" t="shared" si="14" ref="E34:E39">C34*AB34</f>
        <v>26552.5</v>
      </c>
      <c r="F34" s="17">
        <f t="shared" si="5"/>
        <v>292.7287449392713</v>
      </c>
      <c r="G34" s="40">
        <v>36152</v>
      </c>
      <c r="H34" s="40">
        <v>37470</v>
      </c>
      <c r="I34" s="40">
        <v>32807</v>
      </c>
      <c r="J34" s="40">
        <v>561750</v>
      </c>
      <c r="K34" s="67">
        <v>36316</v>
      </c>
      <c r="L34" s="68">
        <v>31038</v>
      </c>
      <c r="M34" s="34"/>
      <c r="N34" s="17">
        <f aca="true" t="shared" si="15" ref="N34:N39">P34/AB34</f>
        <v>817.8137651821862</v>
      </c>
      <c r="O34" s="41">
        <f aca="true" t="shared" si="16" ref="O34:O39">Q34/AB34</f>
        <v>429.1497975708502</v>
      </c>
      <c r="P34" s="19">
        <v>101000</v>
      </c>
      <c r="Q34" s="40">
        <v>53000</v>
      </c>
      <c r="R34" s="21">
        <v>101</v>
      </c>
      <c r="S34" s="41">
        <v>53</v>
      </c>
      <c r="T34" s="22">
        <f t="shared" si="8"/>
        <v>2239.4461538461537</v>
      </c>
      <c r="U34" s="40">
        <f t="shared" si="10"/>
        <v>276571.6</v>
      </c>
      <c r="V34" s="40">
        <v>5738</v>
      </c>
      <c r="W34" s="17">
        <f t="shared" si="9"/>
        <v>742.1862348178138</v>
      </c>
      <c r="X34" s="40">
        <f t="shared" si="11"/>
        <v>91660</v>
      </c>
      <c r="Y34" s="39">
        <f t="shared" si="12"/>
        <v>51.329600000000006</v>
      </c>
      <c r="Z34" s="39">
        <v>91.66</v>
      </c>
      <c r="AA34" s="23"/>
      <c r="AB34" s="43">
        <v>123.5</v>
      </c>
      <c r="AC34" s="1"/>
    </row>
    <row r="35" spans="1:29" ht="18.75" customHeight="1">
      <c r="A35" s="75">
        <v>9</v>
      </c>
      <c r="B35" s="23">
        <v>230</v>
      </c>
      <c r="C35" s="39">
        <v>215</v>
      </c>
      <c r="D35" s="19">
        <f t="shared" si="13"/>
        <v>27593.1</v>
      </c>
      <c r="E35" s="40">
        <f t="shared" si="14"/>
        <v>25793.55</v>
      </c>
      <c r="F35" s="17">
        <f t="shared" si="5"/>
        <v>271.18446278236223</v>
      </c>
      <c r="G35" s="40">
        <v>32534</v>
      </c>
      <c r="H35" s="40">
        <v>33455</v>
      </c>
      <c r="I35" s="40">
        <v>30818</v>
      </c>
      <c r="J35" s="40">
        <v>426833</v>
      </c>
      <c r="K35" s="67">
        <v>32531</v>
      </c>
      <c r="L35" s="68">
        <v>0</v>
      </c>
      <c r="M35" s="34"/>
      <c r="N35" s="17">
        <f t="shared" si="15"/>
        <v>841.8771359506543</v>
      </c>
      <c r="O35" s="41">
        <f t="shared" si="16"/>
        <v>441.77711094440275</v>
      </c>
      <c r="P35" s="19">
        <v>101000</v>
      </c>
      <c r="Q35" s="40">
        <v>53000</v>
      </c>
      <c r="R35" s="21">
        <v>101</v>
      </c>
      <c r="S35" s="41">
        <v>53</v>
      </c>
      <c r="T35" s="22">
        <f aca="true" t="shared" si="17" ref="T35:T40">U35/AB35</f>
        <v>2305.339668250396</v>
      </c>
      <c r="U35" s="40">
        <f t="shared" si="10"/>
        <v>276571.6</v>
      </c>
      <c r="V35" s="40">
        <v>5738</v>
      </c>
      <c r="W35" s="17">
        <f t="shared" si="9"/>
        <v>755.3555055430525</v>
      </c>
      <c r="X35" s="40">
        <f t="shared" si="11"/>
        <v>90620</v>
      </c>
      <c r="Y35" s="39">
        <f t="shared" si="12"/>
        <v>50.74720000000001</v>
      </c>
      <c r="Z35" s="39">
        <v>90.62</v>
      </c>
      <c r="AA35" s="23"/>
      <c r="AB35" s="43">
        <v>119.97</v>
      </c>
      <c r="AC35" s="1"/>
    </row>
    <row r="36" spans="1:29" ht="18.75" customHeight="1">
      <c r="A36" s="75">
        <v>10</v>
      </c>
      <c r="B36" s="23">
        <v>240</v>
      </c>
      <c r="C36" s="39">
        <v>235</v>
      </c>
      <c r="D36" s="19">
        <f t="shared" si="13"/>
        <v>28656</v>
      </c>
      <c r="E36" s="40">
        <f t="shared" si="14"/>
        <v>28059</v>
      </c>
      <c r="F36" s="17">
        <f t="shared" si="5"/>
        <v>267.51256281407035</v>
      </c>
      <c r="G36" s="40">
        <v>31941</v>
      </c>
      <c r="H36" s="40">
        <v>32189</v>
      </c>
      <c r="I36" s="40">
        <v>31405</v>
      </c>
      <c r="J36" s="40">
        <v>1031000</v>
      </c>
      <c r="K36" s="67">
        <v>31974</v>
      </c>
      <c r="L36" s="68">
        <v>30433</v>
      </c>
      <c r="M36" s="34"/>
      <c r="N36" s="17">
        <f t="shared" si="15"/>
        <v>845.8961474036851</v>
      </c>
      <c r="O36" s="41">
        <f t="shared" si="16"/>
        <v>443.8860971524288</v>
      </c>
      <c r="P36" s="19">
        <v>101000</v>
      </c>
      <c r="Q36" s="40">
        <v>53000</v>
      </c>
      <c r="R36" s="21">
        <v>101</v>
      </c>
      <c r="S36" s="41">
        <v>53</v>
      </c>
      <c r="T36" s="22">
        <f t="shared" si="17"/>
        <v>2364.7872696817417</v>
      </c>
      <c r="U36" s="40">
        <f aca="true" t="shared" si="18" ref="U36:U41">V36*0.0482*1000</f>
        <v>282355.6</v>
      </c>
      <c r="V36" s="40">
        <v>5858</v>
      </c>
      <c r="W36" s="17">
        <f t="shared" si="9"/>
        <v>749.2462311557789</v>
      </c>
      <c r="X36" s="40">
        <f t="shared" si="11"/>
        <v>89460</v>
      </c>
      <c r="Y36" s="39">
        <f t="shared" si="12"/>
        <v>50.0976</v>
      </c>
      <c r="Z36" s="39">
        <v>89.46</v>
      </c>
      <c r="AA36" s="23"/>
      <c r="AB36" s="43">
        <v>119.4</v>
      </c>
      <c r="AC36" s="1"/>
    </row>
    <row r="37" spans="1:29" ht="18.75" customHeight="1">
      <c r="A37" s="75">
        <v>11</v>
      </c>
      <c r="B37" s="23">
        <v>235</v>
      </c>
      <c r="C37" s="39">
        <v>232</v>
      </c>
      <c r="D37" s="19">
        <f t="shared" si="13"/>
        <v>28606.55</v>
      </c>
      <c r="E37" s="40">
        <f t="shared" si="14"/>
        <v>28241.36</v>
      </c>
      <c r="F37" s="17">
        <f t="shared" si="5"/>
        <v>275.6921054793395</v>
      </c>
      <c r="G37" s="40">
        <v>33560</v>
      </c>
      <c r="H37" s="40">
        <v>33463</v>
      </c>
      <c r="I37" s="40">
        <v>33755</v>
      </c>
      <c r="J37" s="40">
        <v>442143</v>
      </c>
      <c r="K37" s="67">
        <v>33554</v>
      </c>
      <c r="L37" s="68">
        <v>0</v>
      </c>
      <c r="M37" s="34"/>
      <c r="N37" s="17">
        <f t="shared" si="15"/>
        <v>819.8472028259262</v>
      </c>
      <c r="O37" s="41">
        <f t="shared" si="16"/>
        <v>425.531914893617</v>
      </c>
      <c r="P37" s="19">
        <v>99800</v>
      </c>
      <c r="Q37" s="40">
        <v>51800</v>
      </c>
      <c r="R37" s="21">
        <v>99.8</v>
      </c>
      <c r="S37" s="41">
        <v>51.8</v>
      </c>
      <c r="T37" s="22">
        <f t="shared" si="17"/>
        <v>2319.919493962047</v>
      </c>
      <c r="U37" s="40">
        <f t="shared" si="18"/>
        <v>282403.8</v>
      </c>
      <c r="V37" s="40">
        <v>5859</v>
      </c>
      <c r="W37" s="17">
        <f>X37/AB37</f>
        <v>740.4091021112298</v>
      </c>
      <c r="X37" s="40">
        <f>Y37/0.56*1000</f>
        <v>90130</v>
      </c>
      <c r="Y37" s="39">
        <f>Z37*0.56</f>
        <v>50.4728</v>
      </c>
      <c r="Z37" s="39">
        <v>90.13</v>
      </c>
      <c r="AA37" s="23"/>
      <c r="AB37" s="43">
        <v>121.73</v>
      </c>
      <c r="AC37" s="1"/>
    </row>
    <row r="38" spans="1:29" ht="18.75" customHeight="1">
      <c r="A38" s="75">
        <v>12</v>
      </c>
      <c r="B38" s="23">
        <v>210</v>
      </c>
      <c r="C38" s="39">
        <v>205</v>
      </c>
      <c r="D38" s="19">
        <f t="shared" si="13"/>
        <v>26113.5</v>
      </c>
      <c r="E38" s="40">
        <f t="shared" si="14"/>
        <v>25491.75</v>
      </c>
      <c r="F38" s="17">
        <f t="shared" si="5"/>
        <v>267.2617611580217</v>
      </c>
      <c r="G38" s="40">
        <v>33234</v>
      </c>
      <c r="H38" s="40">
        <v>33193</v>
      </c>
      <c r="I38" s="40">
        <v>33311</v>
      </c>
      <c r="J38" s="40">
        <v>354636</v>
      </c>
      <c r="K38" s="67">
        <v>33259</v>
      </c>
      <c r="L38" s="68">
        <v>30969</v>
      </c>
      <c r="M38" s="34"/>
      <c r="N38" s="17">
        <f t="shared" si="15"/>
        <v>796.139927623643</v>
      </c>
      <c r="O38" s="41">
        <f t="shared" si="16"/>
        <v>410.1326899879373</v>
      </c>
      <c r="P38" s="19">
        <v>99000</v>
      </c>
      <c r="Q38" s="40">
        <v>51000</v>
      </c>
      <c r="R38" s="21">
        <v>99</v>
      </c>
      <c r="S38" s="41">
        <v>51</v>
      </c>
      <c r="T38" s="22">
        <f t="shared" si="17"/>
        <v>2275.3035786087657</v>
      </c>
      <c r="U38" s="40">
        <f t="shared" si="18"/>
        <v>282934</v>
      </c>
      <c r="V38" s="40">
        <v>5870</v>
      </c>
      <c r="W38" s="17">
        <f>X38/AB38</f>
        <v>717.0888620828307</v>
      </c>
      <c r="X38" s="40">
        <f>Y38/0.56*1000</f>
        <v>89170</v>
      </c>
      <c r="Y38" s="39">
        <f>Z38*0.56</f>
        <v>49.93520000000001</v>
      </c>
      <c r="Z38" s="39">
        <v>89.17</v>
      </c>
      <c r="AA38" s="23"/>
      <c r="AB38" s="43">
        <v>124.35</v>
      </c>
      <c r="AC38" s="1"/>
    </row>
    <row r="39" spans="1:29" ht="18.75" customHeight="1">
      <c r="A39" s="85" t="s">
        <v>54</v>
      </c>
      <c r="B39" s="23">
        <v>227</v>
      </c>
      <c r="C39" s="39">
        <v>205</v>
      </c>
      <c r="D39" s="19">
        <f t="shared" si="13"/>
        <v>29761.970000000005</v>
      </c>
      <c r="E39" s="40">
        <f t="shared" si="14"/>
        <v>26877.550000000003</v>
      </c>
      <c r="F39" s="17">
        <f t="shared" si="5"/>
        <v>249.81313400961022</v>
      </c>
      <c r="G39" s="40">
        <v>32753</v>
      </c>
      <c r="H39" s="40">
        <v>32913</v>
      </c>
      <c r="I39" s="40">
        <v>32231</v>
      </c>
      <c r="J39" s="40">
        <v>586800</v>
      </c>
      <c r="K39" s="67">
        <v>32748</v>
      </c>
      <c r="L39" s="68">
        <v>0</v>
      </c>
      <c r="M39" s="34"/>
      <c r="N39" s="17">
        <f t="shared" si="15"/>
        <v>755.0911448402104</v>
      </c>
      <c r="O39" s="41">
        <f t="shared" si="16"/>
        <v>388.9863473419266</v>
      </c>
      <c r="P39" s="19">
        <v>99000</v>
      </c>
      <c r="Q39" s="40">
        <v>51000</v>
      </c>
      <c r="R39" s="21">
        <v>99</v>
      </c>
      <c r="S39" s="41">
        <v>51</v>
      </c>
      <c r="T39" s="22">
        <f t="shared" si="17"/>
        <v>2155.7836930821445</v>
      </c>
      <c r="U39" s="40">
        <f t="shared" si="18"/>
        <v>282644.8</v>
      </c>
      <c r="V39" s="40">
        <v>5864</v>
      </c>
      <c r="W39" s="17">
        <f>X39/AB39</f>
        <v>688.50583479521</v>
      </c>
      <c r="X39" s="40">
        <f>Y39/0.56*1000</f>
        <v>90270</v>
      </c>
      <c r="Y39" s="39">
        <f>Z39*0.56</f>
        <v>50.5512</v>
      </c>
      <c r="Z39" s="39">
        <v>90.27</v>
      </c>
      <c r="AA39" s="23"/>
      <c r="AB39" s="43">
        <v>131.11</v>
      </c>
      <c r="AC39" s="1"/>
    </row>
    <row r="40" spans="1:29" ht="18.75" customHeight="1">
      <c r="A40" s="75">
        <v>2</v>
      </c>
      <c r="B40" s="23">
        <v>220</v>
      </c>
      <c r="C40" s="39">
        <v>185</v>
      </c>
      <c r="D40" s="19">
        <f>B40*AB40</f>
        <v>29330.399999999998</v>
      </c>
      <c r="E40" s="40">
        <f>C40*AB40</f>
        <v>24664.199999999997</v>
      </c>
      <c r="F40" s="17">
        <f t="shared" si="5"/>
        <v>247.45724572457246</v>
      </c>
      <c r="G40" s="40">
        <v>32991</v>
      </c>
      <c r="H40" s="40">
        <v>33731</v>
      </c>
      <c r="I40" s="40">
        <v>30760</v>
      </c>
      <c r="J40" s="40">
        <v>1065167</v>
      </c>
      <c r="K40" s="67">
        <v>32997</v>
      </c>
      <c r="L40" s="68">
        <v>28339</v>
      </c>
      <c r="M40" s="34"/>
      <c r="N40" s="17">
        <f>P40/AB40</f>
        <v>742.5742574257426</v>
      </c>
      <c r="O40" s="41">
        <f>Q40/AB40</f>
        <v>382.5382538253826</v>
      </c>
      <c r="P40" s="19">
        <v>99000</v>
      </c>
      <c r="Q40" s="40">
        <v>51000</v>
      </c>
      <c r="R40" s="21">
        <v>99</v>
      </c>
      <c r="S40" s="41">
        <v>51</v>
      </c>
      <c r="T40" s="22">
        <f t="shared" si="17"/>
        <v>2074.4944494449446</v>
      </c>
      <c r="U40" s="40">
        <f t="shared" si="18"/>
        <v>276571.6</v>
      </c>
      <c r="V40" s="40">
        <v>5738</v>
      </c>
      <c r="W40" s="17">
        <f>X40/AB40</f>
        <v>678.2178217821782</v>
      </c>
      <c r="X40" s="40">
        <f>Y40/0.56*1000</f>
        <v>90420</v>
      </c>
      <c r="Y40" s="39">
        <f>Z40*0.56</f>
        <v>50.635200000000005</v>
      </c>
      <c r="Z40" s="39">
        <v>90.42</v>
      </c>
      <c r="AA40" s="23"/>
      <c r="AB40" s="43">
        <v>133.32</v>
      </c>
      <c r="AC40" s="1"/>
    </row>
    <row r="41" spans="1:29" ht="18.75" customHeight="1" thickBot="1">
      <c r="A41" s="74">
        <v>3</v>
      </c>
      <c r="B41" s="31">
        <v>215</v>
      </c>
      <c r="C41" s="33">
        <v>180</v>
      </c>
      <c r="D41" s="27">
        <f>B41*AB41</f>
        <v>28377.850000000002</v>
      </c>
      <c r="E41" s="28">
        <f>C41*AB41</f>
        <v>23758.2</v>
      </c>
      <c r="F41" s="25">
        <f t="shared" si="5"/>
        <v>241.17736192135766</v>
      </c>
      <c r="G41" s="28">
        <v>31833</v>
      </c>
      <c r="H41" s="28">
        <v>33010</v>
      </c>
      <c r="I41" s="28">
        <v>28670</v>
      </c>
      <c r="J41" s="28">
        <v>445143</v>
      </c>
      <c r="K41" s="69">
        <v>32013</v>
      </c>
      <c r="L41" s="70">
        <v>27901</v>
      </c>
      <c r="M41" s="35"/>
      <c r="N41" s="25">
        <f>P41/AB41</f>
        <v>750.0568224865519</v>
      </c>
      <c r="O41" s="26">
        <f>Q41/AB41</f>
        <v>386.3929085536783</v>
      </c>
      <c r="P41" s="27">
        <v>99000</v>
      </c>
      <c r="Q41" s="28">
        <v>51000</v>
      </c>
      <c r="R41" s="29">
        <v>99</v>
      </c>
      <c r="S41" s="26">
        <v>51</v>
      </c>
      <c r="T41" s="30">
        <f>U41/AB41</f>
        <v>2095.398136222441</v>
      </c>
      <c r="U41" s="28">
        <f t="shared" si="18"/>
        <v>276571.6</v>
      </c>
      <c r="V41" s="80">
        <v>5738</v>
      </c>
      <c r="W41" s="25">
        <f>X41/AB41</f>
        <v>683.0062883551784</v>
      </c>
      <c r="X41" s="28">
        <f>Y41/0.56*1000</f>
        <v>90150</v>
      </c>
      <c r="Y41" s="33">
        <f>Z41*0.56</f>
        <v>50.48400000000001</v>
      </c>
      <c r="Z41" s="33">
        <v>90.15</v>
      </c>
      <c r="AA41" s="31"/>
      <c r="AB41" s="42">
        <v>131.99</v>
      </c>
      <c r="AC41" s="1"/>
    </row>
    <row r="42" spans="1:18" ht="18.75" customHeight="1">
      <c r="A42" s="36" t="s">
        <v>38</v>
      </c>
      <c r="B42" s="4"/>
      <c r="C42" s="4"/>
      <c r="D42" s="4"/>
      <c r="E42" s="4"/>
      <c r="F42" s="4"/>
      <c r="G42" s="4"/>
      <c r="R42" s="4"/>
    </row>
    <row r="43" spans="1:18" ht="18.75" customHeight="1">
      <c r="A43" s="36" t="s">
        <v>22</v>
      </c>
      <c r="B43" s="4"/>
      <c r="C43" s="4"/>
      <c r="D43" s="4"/>
      <c r="E43" s="4"/>
      <c r="G43" s="4"/>
      <c r="R43" s="4"/>
    </row>
    <row r="44" spans="1:18" ht="18.75" customHeight="1">
      <c r="A44" s="15" t="s">
        <v>39</v>
      </c>
      <c r="B44" s="4"/>
      <c r="C44" s="4"/>
      <c r="D44" s="4"/>
      <c r="E44" s="4"/>
      <c r="G44" s="4"/>
      <c r="R44" s="4"/>
    </row>
    <row r="45" spans="1:18" ht="18.75" customHeight="1">
      <c r="A45" s="15" t="s">
        <v>23</v>
      </c>
      <c r="B45" s="4"/>
      <c r="C45" s="4"/>
      <c r="D45" s="4"/>
      <c r="E45" s="4"/>
      <c r="G45" s="4"/>
      <c r="R45" s="4"/>
    </row>
    <row r="46" spans="1:19" ht="15" customHeight="1">
      <c r="A46" s="15" t="s">
        <v>24</v>
      </c>
      <c r="B46" s="4"/>
      <c r="C46" s="4"/>
      <c r="D46" s="4"/>
      <c r="E46" s="4"/>
      <c r="F46" s="4"/>
      <c r="G46" s="4"/>
      <c r="H46" s="4"/>
      <c r="M46" s="4"/>
      <c r="P46" s="37"/>
      <c r="Q46" s="37"/>
      <c r="R46" s="4"/>
      <c r="S46" s="4"/>
    </row>
    <row r="50" ht="17.25">
      <c r="P50" s="37"/>
    </row>
    <row r="51" spans="1:8" ht="17.25">
      <c r="A51" s="20"/>
      <c r="B51" s="20"/>
      <c r="C51" s="20"/>
      <c r="D51" s="20"/>
      <c r="E51" s="20"/>
      <c r="F51" s="20"/>
      <c r="G51" s="20"/>
      <c r="H51" s="20"/>
    </row>
    <row r="52" spans="1:10" ht="17.25">
      <c r="A52" s="20"/>
      <c r="B52" s="20"/>
      <c r="C52" s="20"/>
      <c r="D52" s="20"/>
      <c r="E52" s="20"/>
      <c r="F52" s="20"/>
      <c r="G52" s="20"/>
      <c r="H52" s="20"/>
      <c r="I52" s="20"/>
      <c r="J52" s="20"/>
    </row>
    <row r="53" spans="2:17" ht="17.25">
      <c r="B53" s="15" t="s">
        <v>25</v>
      </c>
      <c r="C53" s="15" t="s">
        <v>26</v>
      </c>
      <c r="D53" s="15" t="s">
        <v>27</v>
      </c>
      <c r="E53" s="15" t="s">
        <v>28</v>
      </c>
      <c r="G53" s="15" t="s">
        <v>29</v>
      </c>
      <c r="H53" s="38" t="s">
        <v>30</v>
      </c>
      <c r="Q53" s="4"/>
    </row>
    <row r="54" spans="1:8" ht="17.25">
      <c r="A54" s="44">
        <v>8</v>
      </c>
      <c r="B54" s="45">
        <v>18063</v>
      </c>
      <c r="C54" s="45">
        <v>22425</v>
      </c>
      <c r="D54" s="45">
        <v>86000</v>
      </c>
      <c r="E54" s="45">
        <v>42500</v>
      </c>
      <c r="F54" s="46"/>
      <c r="G54" s="45">
        <v>257292</v>
      </c>
      <c r="H54" s="47">
        <v>88800</v>
      </c>
    </row>
    <row r="55" spans="1:8" ht="17.25">
      <c r="A55" s="48">
        <v>9</v>
      </c>
      <c r="B55" s="49">
        <v>19037</v>
      </c>
      <c r="C55" s="49">
        <v>22325</v>
      </c>
      <c r="D55" s="49">
        <v>86000</v>
      </c>
      <c r="E55" s="49">
        <v>42500</v>
      </c>
      <c r="F55" s="50"/>
      <c r="G55" s="49">
        <v>257340</v>
      </c>
      <c r="H55" s="51">
        <v>88720</v>
      </c>
    </row>
    <row r="56" spans="1:8" ht="17.25">
      <c r="A56" s="48">
        <v>10</v>
      </c>
      <c r="B56" s="49">
        <v>22753</v>
      </c>
      <c r="C56" s="49">
        <v>24157</v>
      </c>
      <c r="D56" s="49">
        <v>86000</v>
      </c>
      <c r="E56" s="49">
        <v>42500</v>
      </c>
      <c r="F56" s="50"/>
      <c r="G56" s="49">
        <v>257340</v>
      </c>
      <c r="H56" s="51">
        <v>88610</v>
      </c>
    </row>
    <row r="57" spans="1:8" ht="17.25">
      <c r="A57" s="48">
        <v>11</v>
      </c>
      <c r="B57" s="49">
        <v>28215</v>
      </c>
      <c r="C57" s="49">
        <v>28954</v>
      </c>
      <c r="D57" s="49">
        <v>86000</v>
      </c>
      <c r="E57" s="49">
        <v>43000</v>
      </c>
      <c r="F57" s="50"/>
      <c r="G57" s="49">
        <v>257725</v>
      </c>
      <c r="H57" s="51">
        <v>88610</v>
      </c>
    </row>
    <row r="58" spans="1:8" ht="17.25">
      <c r="A58" s="48">
        <v>12</v>
      </c>
      <c r="B58" s="49">
        <v>34937</v>
      </c>
      <c r="C58" s="49">
        <v>33673</v>
      </c>
      <c r="D58" s="49">
        <v>86000</v>
      </c>
      <c r="E58" s="49">
        <v>45000</v>
      </c>
      <c r="F58" s="50"/>
      <c r="G58" s="49">
        <v>258930</v>
      </c>
      <c r="H58" s="51">
        <v>90770</v>
      </c>
    </row>
    <row r="59" spans="1:8" ht="17.25">
      <c r="A59" s="48">
        <v>1</v>
      </c>
      <c r="B59" s="49">
        <v>38148</v>
      </c>
      <c r="C59" s="49">
        <v>41031</v>
      </c>
      <c r="D59" s="49">
        <v>89000</v>
      </c>
      <c r="E59" s="49">
        <v>45000</v>
      </c>
      <c r="F59" s="50"/>
      <c r="G59" s="49">
        <v>264040</v>
      </c>
      <c r="H59" s="51">
        <v>93100</v>
      </c>
    </row>
    <row r="60" spans="1:8" ht="17.25">
      <c r="A60" s="48">
        <v>2</v>
      </c>
      <c r="B60" s="49">
        <v>38803</v>
      </c>
      <c r="C60" s="49">
        <v>44392</v>
      </c>
      <c r="D60" s="49">
        <v>97700</v>
      </c>
      <c r="E60" s="49">
        <v>49300</v>
      </c>
      <c r="F60" s="50"/>
      <c r="G60" s="49">
        <v>267221</v>
      </c>
      <c r="H60" s="51">
        <v>94300</v>
      </c>
    </row>
    <row r="61" spans="1:8" ht="17.25">
      <c r="A61" s="48">
        <v>3</v>
      </c>
      <c r="B61" s="49">
        <v>33474</v>
      </c>
      <c r="C61" s="49">
        <v>42770</v>
      </c>
      <c r="D61" s="49">
        <v>100000</v>
      </c>
      <c r="E61" s="49">
        <v>50000</v>
      </c>
      <c r="F61" s="50"/>
      <c r="G61" s="49">
        <v>268522</v>
      </c>
      <c r="H61" s="51">
        <v>93800</v>
      </c>
    </row>
    <row r="62" spans="1:8" ht="17.25">
      <c r="A62" s="48">
        <v>97.4</v>
      </c>
      <c r="B62" s="49">
        <v>25171</v>
      </c>
      <c r="C62" s="49">
        <v>36314</v>
      </c>
      <c r="D62" s="49">
        <v>100000</v>
      </c>
      <c r="E62" s="49">
        <v>50000</v>
      </c>
      <c r="F62" s="50"/>
      <c r="G62" s="49">
        <v>267558</v>
      </c>
      <c r="H62" s="51">
        <v>94800</v>
      </c>
    </row>
    <row r="63" spans="1:8" ht="17.25">
      <c r="A63" s="48">
        <v>5</v>
      </c>
      <c r="B63" s="49">
        <v>23026</v>
      </c>
      <c r="C63" s="49">
        <v>30394</v>
      </c>
      <c r="D63" s="49">
        <v>95600</v>
      </c>
      <c r="E63" s="49">
        <v>50000</v>
      </c>
      <c r="F63" s="50"/>
      <c r="G63" s="49">
        <v>271125</v>
      </c>
      <c r="H63" s="51">
        <v>93830</v>
      </c>
    </row>
    <row r="64" spans="1:8" ht="17.25">
      <c r="A64" s="48">
        <v>6</v>
      </c>
      <c r="B64" s="49">
        <v>21099</v>
      </c>
      <c r="C64" s="49">
        <v>25547</v>
      </c>
      <c r="D64" s="49">
        <v>94500</v>
      </c>
      <c r="E64" s="49">
        <v>48100</v>
      </c>
      <c r="F64" s="50"/>
      <c r="G64" s="49">
        <v>272137</v>
      </c>
      <c r="H64" s="51">
        <v>92480</v>
      </c>
    </row>
    <row r="65" spans="1:8" ht="17.25">
      <c r="A65" s="48">
        <v>7</v>
      </c>
      <c r="B65" s="49">
        <v>20936</v>
      </c>
      <c r="C65" s="49">
        <v>25007</v>
      </c>
      <c r="D65" s="49">
        <v>92500</v>
      </c>
      <c r="E65" s="49">
        <v>46600</v>
      </c>
      <c r="F65" s="50"/>
      <c r="G65" s="49">
        <v>272185</v>
      </c>
      <c r="H65" s="51">
        <v>91650</v>
      </c>
    </row>
    <row r="66" spans="1:8" ht="17.25">
      <c r="A66" s="48">
        <v>8</v>
      </c>
      <c r="B66" s="49">
        <v>21327</v>
      </c>
      <c r="C66" s="49">
        <v>25979</v>
      </c>
      <c r="D66" s="49">
        <v>91000</v>
      </c>
      <c r="E66" s="49">
        <v>45500</v>
      </c>
      <c r="F66" s="50"/>
      <c r="G66" s="49">
        <v>271944</v>
      </c>
      <c r="H66" s="51">
        <v>90260</v>
      </c>
    </row>
    <row r="67" spans="1:8" ht="17.25">
      <c r="A67" s="48">
        <v>9</v>
      </c>
      <c r="B67" s="49">
        <v>22395</v>
      </c>
      <c r="C67" s="49">
        <v>25994</v>
      </c>
      <c r="D67" s="49">
        <v>91000</v>
      </c>
      <c r="E67" s="49">
        <v>45500</v>
      </c>
      <c r="F67" s="50"/>
      <c r="G67" s="49">
        <v>271944</v>
      </c>
      <c r="H67" s="51">
        <v>90560</v>
      </c>
    </row>
    <row r="68" spans="1:8" ht="17.25">
      <c r="A68" s="48">
        <v>10</v>
      </c>
      <c r="B68" s="49">
        <v>24902.5</v>
      </c>
      <c r="C68" s="49">
        <v>26919</v>
      </c>
      <c r="D68" s="49">
        <v>92000</v>
      </c>
      <c r="E68" s="49">
        <v>46500</v>
      </c>
      <c r="F68" s="50"/>
      <c r="G68" s="49">
        <v>271944</v>
      </c>
      <c r="H68" s="51">
        <v>90420</v>
      </c>
    </row>
    <row r="69" spans="1:8" ht="17.25">
      <c r="A69" s="48">
        <v>11</v>
      </c>
      <c r="B69" s="49">
        <v>27085</v>
      </c>
      <c r="C69" s="49">
        <v>30060</v>
      </c>
      <c r="D69" s="49">
        <v>94800</v>
      </c>
      <c r="E69" s="49">
        <v>48700</v>
      </c>
      <c r="F69" s="50"/>
      <c r="G69" s="49">
        <v>271944</v>
      </c>
      <c r="H69" s="51">
        <v>90420</v>
      </c>
    </row>
    <row r="70" spans="1:8" ht="17.25">
      <c r="A70" s="48">
        <v>12</v>
      </c>
      <c r="B70" s="49">
        <v>28970</v>
      </c>
      <c r="C70" s="49">
        <v>33124</v>
      </c>
      <c r="D70" s="49">
        <v>96000</v>
      </c>
      <c r="E70" s="49">
        <v>49500</v>
      </c>
      <c r="F70" s="50"/>
      <c r="G70" s="49">
        <v>273005</v>
      </c>
      <c r="H70" s="51">
        <v>90340</v>
      </c>
    </row>
    <row r="71" spans="1:8" ht="17.25">
      <c r="A71" s="48">
        <v>1</v>
      </c>
      <c r="B71" s="49">
        <v>23576</v>
      </c>
      <c r="C71" s="49">
        <v>34053</v>
      </c>
      <c r="D71" s="49">
        <v>96000</v>
      </c>
      <c r="E71" s="49">
        <v>48000</v>
      </c>
      <c r="F71" s="50"/>
      <c r="G71" s="49">
        <v>274306</v>
      </c>
      <c r="H71" s="51">
        <v>90870</v>
      </c>
    </row>
    <row r="72" spans="1:8" ht="17.25">
      <c r="A72" s="48">
        <v>2</v>
      </c>
      <c r="B72" s="49">
        <v>17626</v>
      </c>
      <c r="C72" s="49">
        <v>27781</v>
      </c>
      <c r="D72" s="49">
        <v>92000</v>
      </c>
      <c r="E72" s="49">
        <v>45500</v>
      </c>
      <c r="F72" s="50"/>
      <c r="G72" s="49">
        <v>272306</v>
      </c>
      <c r="H72" s="51">
        <v>90090</v>
      </c>
    </row>
    <row r="73" spans="1:8" ht="17.25">
      <c r="A73" s="48">
        <v>3</v>
      </c>
      <c r="B73" s="49">
        <v>16549.5</v>
      </c>
      <c r="C73" s="49">
        <v>21652</v>
      </c>
      <c r="D73" s="49">
        <v>85000</v>
      </c>
      <c r="E73" s="49">
        <v>39000</v>
      </c>
      <c r="F73" s="50"/>
      <c r="G73" s="49">
        <v>274306</v>
      </c>
      <c r="H73" s="51">
        <v>88630</v>
      </c>
    </row>
    <row r="74" spans="1:8" ht="17.25">
      <c r="A74" s="48">
        <v>98.4</v>
      </c>
      <c r="B74" s="49">
        <v>16049</v>
      </c>
      <c r="C74" s="49">
        <v>21072</v>
      </c>
      <c r="D74" s="49">
        <v>83900</v>
      </c>
      <c r="E74" s="49">
        <v>39000</v>
      </c>
      <c r="F74" s="50"/>
      <c r="G74" s="49">
        <v>274306</v>
      </c>
      <c r="H74" s="52">
        <v>87770</v>
      </c>
    </row>
    <row r="75" spans="1:8" ht="17.25">
      <c r="A75" s="48">
        <v>5</v>
      </c>
      <c r="B75" s="49">
        <v>16543</v>
      </c>
      <c r="C75" s="49">
        <v>20460</v>
      </c>
      <c r="D75" s="49">
        <v>83000</v>
      </c>
      <c r="E75" s="49">
        <v>38500</v>
      </c>
      <c r="F75" s="50"/>
      <c r="G75" s="50">
        <v>274306</v>
      </c>
      <c r="H75" s="52">
        <v>86810</v>
      </c>
    </row>
    <row r="76" spans="1:8" ht="17.25">
      <c r="A76" s="48">
        <v>6</v>
      </c>
      <c r="B76" s="50">
        <v>15945</v>
      </c>
      <c r="C76" s="50">
        <v>21421</v>
      </c>
      <c r="D76" s="49">
        <v>83000</v>
      </c>
      <c r="E76" s="49">
        <v>38000</v>
      </c>
      <c r="F76" s="50"/>
      <c r="G76" s="50">
        <v>274306</v>
      </c>
      <c r="H76" s="52">
        <v>87260</v>
      </c>
    </row>
    <row r="77" spans="1:8" ht="17.25">
      <c r="A77" s="53">
        <v>7</v>
      </c>
      <c r="B77" s="50">
        <v>14748</v>
      </c>
      <c r="C77" s="50">
        <v>20166</v>
      </c>
      <c r="D77" s="50">
        <v>83000</v>
      </c>
      <c r="E77" s="50">
        <v>37500</v>
      </c>
      <c r="F77" s="50"/>
      <c r="G77" s="50">
        <v>274162</v>
      </c>
      <c r="H77" s="52">
        <v>86110</v>
      </c>
    </row>
    <row r="78" spans="1:8" ht="17.25">
      <c r="A78" s="53">
        <v>8</v>
      </c>
      <c r="B78" s="50">
        <v>15209</v>
      </c>
      <c r="C78" s="50">
        <v>19480</v>
      </c>
      <c r="D78" s="50">
        <v>83000</v>
      </c>
      <c r="E78" s="50">
        <v>37500</v>
      </c>
      <c r="F78" s="50"/>
      <c r="G78" s="50">
        <v>274162</v>
      </c>
      <c r="H78" s="52">
        <v>85160</v>
      </c>
    </row>
    <row r="79" spans="1:8" ht="17.25">
      <c r="A79" s="53">
        <v>9</v>
      </c>
      <c r="B79" s="50">
        <v>16630</v>
      </c>
      <c r="C79" s="50">
        <v>19074</v>
      </c>
      <c r="D79" s="50">
        <v>83000</v>
      </c>
      <c r="E79" s="50">
        <v>37500</v>
      </c>
      <c r="F79" s="50"/>
      <c r="G79" s="50">
        <v>275945</v>
      </c>
      <c r="H79" s="52">
        <v>86140</v>
      </c>
    </row>
    <row r="80" spans="1:8" ht="17.25">
      <c r="A80" s="53">
        <v>10</v>
      </c>
      <c r="B80" s="50">
        <v>19397</v>
      </c>
      <c r="C80" s="50">
        <v>20304</v>
      </c>
      <c r="D80" s="50">
        <v>83900</v>
      </c>
      <c r="E80" s="50">
        <v>38300</v>
      </c>
      <c r="F80" s="50"/>
      <c r="G80" s="50">
        <v>273101</v>
      </c>
      <c r="H80" s="52">
        <v>86170</v>
      </c>
    </row>
    <row r="81" spans="1:8" ht="17.25">
      <c r="A81" s="53">
        <v>11</v>
      </c>
      <c r="B81" s="50">
        <v>22332</v>
      </c>
      <c r="C81" s="50">
        <v>21813</v>
      </c>
      <c r="D81" s="50">
        <v>85000</v>
      </c>
      <c r="E81" s="50">
        <v>39500</v>
      </c>
      <c r="F81" s="50"/>
      <c r="G81" s="50">
        <v>272812</v>
      </c>
      <c r="H81" s="52">
        <v>84860</v>
      </c>
    </row>
    <row r="82" spans="1:8" ht="17.25">
      <c r="A82" s="53">
        <v>12</v>
      </c>
      <c r="B82" s="50">
        <v>24834</v>
      </c>
      <c r="C82" s="50">
        <v>25365</v>
      </c>
      <c r="D82" s="50">
        <v>85000</v>
      </c>
      <c r="E82" s="50">
        <v>39500</v>
      </c>
      <c r="F82" s="50"/>
      <c r="G82" s="50">
        <v>273426</v>
      </c>
      <c r="H82" s="52">
        <v>85750</v>
      </c>
    </row>
    <row r="83" spans="1:8" ht="17.25">
      <c r="A83" s="53">
        <v>1</v>
      </c>
      <c r="B83" s="50">
        <v>19966</v>
      </c>
      <c r="C83" s="50">
        <v>26307</v>
      </c>
      <c r="D83" s="50">
        <v>85000</v>
      </c>
      <c r="E83" s="50">
        <v>39500</v>
      </c>
      <c r="F83" s="50"/>
      <c r="G83" s="50">
        <v>273631</v>
      </c>
      <c r="H83" s="52">
        <v>85750</v>
      </c>
    </row>
    <row r="84" spans="1:8" ht="17.25">
      <c r="A84" s="53">
        <v>2</v>
      </c>
      <c r="B84" s="50">
        <v>15185</v>
      </c>
      <c r="C84" s="50">
        <v>22526</v>
      </c>
      <c r="D84" s="50">
        <v>85000</v>
      </c>
      <c r="E84" s="50">
        <v>39500</v>
      </c>
      <c r="F84" s="50"/>
      <c r="G84" s="50">
        <v>274692</v>
      </c>
      <c r="H84" s="52">
        <v>86200</v>
      </c>
    </row>
    <row r="85" spans="1:8" ht="17.25">
      <c r="A85" s="53">
        <v>3</v>
      </c>
      <c r="B85" s="50">
        <v>15645</v>
      </c>
      <c r="C85" s="50">
        <v>19958</v>
      </c>
      <c r="D85" s="50">
        <v>85000</v>
      </c>
      <c r="E85" s="50">
        <v>39500</v>
      </c>
      <c r="F85" s="50"/>
      <c r="G85" s="50">
        <v>274692</v>
      </c>
      <c r="H85" s="52">
        <v>84940</v>
      </c>
    </row>
    <row r="86" spans="1:8" ht="17.25">
      <c r="A86" s="53">
        <v>99.4</v>
      </c>
      <c r="B86" s="50">
        <v>15428</v>
      </c>
      <c r="C86" s="50">
        <v>19525</v>
      </c>
      <c r="D86" s="50">
        <v>85000</v>
      </c>
      <c r="E86" s="50">
        <v>39500</v>
      </c>
      <c r="F86" s="50"/>
      <c r="G86" s="50">
        <v>274692</v>
      </c>
      <c r="H86" s="52">
        <v>84290</v>
      </c>
    </row>
    <row r="87" spans="1:8" ht="17.25">
      <c r="A87" s="53">
        <v>5</v>
      </c>
      <c r="B87" s="50">
        <v>15988</v>
      </c>
      <c r="C87" s="50">
        <v>19691</v>
      </c>
      <c r="D87" s="50">
        <v>85000</v>
      </c>
      <c r="E87" s="50">
        <v>39500</v>
      </c>
      <c r="F87" s="50"/>
      <c r="G87" s="50">
        <v>275029</v>
      </c>
      <c r="H87" s="52">
        <v>84370</v>
      </c>
    </row>
    <row r="88" spans="1:8" ht="17.25">
      <c r="A88" s="53">
        <v>6</v>
      </c>
      <c r="B88" s="50">
        <v>17985</v>
      </c>
      <c r="C88" s="50">
        <v>20285</v>
      </c>
      <c r="D88" s="50">
        <v>85000</v>
      </c>
      <c r="E88" s="50">
        <v>39500</v>
      </c>
      <c r="F88" s="50"/>
      <c r="G88" s="50">
        <v>275029</v>
      </c>
      <c r="H88" s="52">
        <v>83740</v>
      </c>
    </row>
    <row r="89" spans="1:8" ht="17.25">
      <c r="A89" s="53">
        <v>7</v>
      </c>
      <c r="B89" s="50">
        <v>22247</v>
      </c>
      <c r="C89" s="50">
        <v>22891</v>
      </c>
      <c r="D89" s="50">
        <v>85000</v>
      </c>
      <c r="E89" s="50">
        <v>39500</v>
      </c>
      <c r="F89" s="50"/>
      <c r="G89" s="50">
        <v>275029</v>
      </c>
      <c r="H89" s="52">
        <v>84470</v>
      </c>
    </row>
    <row r="90" spans="1:8" ht="17.25">
      <c r="A90" s="53">
        <v>8</v>
      </c>
      <c r="B90" s="50">
        <v>30727</v>
      </c>
      <c r="C90" s="50">
        <v>27379</v>
      </c>
      <c r="D90" s="50">
        <v>85000</v>
      </c>
      <c r="E90" s="50">
        <v>39500</v>
      </c>
      <c r="F90" s="50"/>
      <c r="G90" s="50">
        <v>274692</v>
      </c>
      <c r="H90" s="52">
        <v>86010</v>
      </c>
    </row>
    <row r="91" spans="1:8" ht="17.25">
      <c r="A91" s="53">
        <v>9</v>
      </c>
      <c r="B91" s="50">
        <v>31961</v>
      </c>
      <c r="C91" s="50">
        <v>33606</v>
      </c>
      <c r="D91" s="50">
        <v>86400</v>
      </c>
      <c r="E91" s="50">
        <v>40100</v>
      </c>
      <c r="F91" s="50"/>
      <c r="G91" s="50">
        <v>274692</v>
      </c>
      <c r="H91" s="52">
        <v>88770</v>
      </c>
    </row>
    <row r="92" spans="1:8" ht="17.25">
      <c r="A92" s="53">
        <v>10</v>
      </c>
      <c r="B92" s="50">
        <v>28180</v>
      </c>
      <c r="C92" s="50">
        <v>33073</v>
      </c>
      <c r="D92" s="50">
        <v>92000</v>
      </c>
      <c r="E92" s="50">
        <v>42500</v>
      </c>
      <c r="F92" s="50"/>
      <c r="G92" s="50">
        <v>275897</v>
      </c>
      <c r="H92" s="52">
        <v>88870</v>
      </c>
    </row>
    <row r="93" spans="1:8" ht="17.25">
      <c r="A93" s="53">
        <v>11</v>
      </c>
      <c r="B93" s="50">
        <v>25777</v>
      </c>
      <c r="C93" s="50">
        <v>31641</v>
      </c>
      <c r="D93" s="50">
        <v>95000</v>
      </c>
      <c r="E93" s="50">
        <v>47500</v>
      </c>
      <c r="F93" s="50"/>
      <c r="G93" s="50">
        <v>277391</v>
      </c>
      <c r="H93" s="52">
        <v>88730</v>
      </c>
    </row>
    <row r="94" spans="1:8" ht="17.25">
      <c r="A94" s="53">
        <v>12</v>
      </c>
      <c r="B94" s="50">
        <v>24379</v>
      </c>
      <c r="C94" s="50">
        <v>29847</v>
      </c>
      <c r="D94" s="50">
        <v>95000</v>
      </c>
      <c r="E94" s="50">
        <v>47500</v>
      </c>
      <c r="F94" s="50"/>
      <c r="G94" s="50">
        <v>277584</v>
      </c>
      <c r="H94" s="52">
        <v>88340</v>
      </c>
    </row>
    <row r="95" spans="1:8" ht="17.25">
      <c r="A95" s="53">
        <v>1</v>
      </c>
      <c r="B95" s="50">
        <v>26304</v>
      </c>
      <c r="C95" s="50">
        <v>28986</v>
      </c>
      <c r="D95" s="50">
        <v>95000</v>
      </c>
      <c r="E95" s="50">
        <v>47500</v>
      </c>
      <c r="F95" s="50"/>
      <c r="G95" s="50">
        <v>278018</v>
      </c>
      <c r="H95" s="52">
        <v>88080</v>
      </c>
    </row>
    <row r="96" spans="1:8" ht="17.25">
      <c r="A96" s="53">
        <v>2</v>
      </c>
      <c r="B96" s="50">
        <v>28904</v>
      </c>
      <c r="C96" s="50">
        <v>30806</v>
      </c>
      <c r="D96" s="50">
        <v>95800</v>
      </c>
      <c r="E96" s="50">
        <v>47500</v>
      </c>
      <c r="F96" s="50"/>
      <c r="G96" s="50">
        <v>276668</v>
      </c>
      <c r="H96" s="52">
        <v>88350</v>
      </c>
    </row>
    <row r="97" spans="1:30" ht="17.25">
      <c r="A97" s="53">
        <v>3</v>
      </c>
      <c r="B97" s="50">
        <v>35198</v>
      </c>
      <c r="C97" s="50">
        <v>34877</v>
      </c>
      <c r="D97" s="50">
        <v>98000</v>
      </c>
      <c r="E97" s="50">
        <v>47500</v>
      </c>
      <c r="F97" s="50"/>
      <c r="G97" s="50">
        <v>276668</v>
      </c>
      <c r="H97" s="52">
        <v>88570</v>
      </c>
      <c r="AD97" s="14">
        <v>15166197</v>
      </c>
    </row>
    <row r="98" spans="1:8" ht="17.25">
      <c r="A98" s="86" t="s">
        <v>55</v>
      </c>
      <c r="B98" s="50">
        <v>32071</v>
      </c>
      <c r="C98" s="50">
        <v>38362</v>
      </c>
      <c r="D98" s="50">
        <v>98000</v>
      </c>
      <c r="E98" s="50">
        <v>49300</v>
      </c>
      <c r="F98" s="50"/>
      <c r="G98" s="50">
        <v>276668</v>
      </c>
      <c r="H98" s="52">
        <v>90370</v>
      </c>
    </row>
    <row r="99" spans="1:8" ht="17.25">
      <c r="A99" s="87">
        <v>5</v>
      </c>
      <c r="B99" s="50">
        <v>27382</v>
      </c>
      <c r="C99" s="50">
        <v>35066</v>
      </c>
      <c r="D99" s="50">
        <v>98000</v>
      </c>
      <c r="E99" s="50">
        <v>49500</v>
      </c>
      <c r="F99" s="50"/>
      <c r="G99" s="50">
        <v>276668</v>
      </c>
      <c r="H99" s="52">
        <v>91060</v>
      </c>
    </row>
    <row r="100" spans="1:8" ht="17.25">
      <c r="A100" s="87">
        <v>6</v>
      </c>
      <c r="B100" s="50">
        <v>28941</v>
      </c>
      <c r="C100" s="50">
        <v>32263</v>
      </c>
      <c r="D100" s="50">
        <v>98000</v>
      </c>
      <c r="E100" s="50">
        <v>49500</v>
      </c>
      <c r="F100" s="50"/>
      <c r="G100" s="50">
        <v>276668</v>
      </c>
      <c r="H100" s="52">
        <v>89940</v>
      </c>
    </row>
    <row r="101" spans="1:8" ht="17.25">
      <c r="A101" s="87">
        <v>7</v>
      </c>
      <c r="B101" s="50">
        <v>31530</v>
      </c>
      <c r="C101" s="50">
        <v>33331</v>
      </c>
      <c r="D101" s="50">
        <v>98500</v>
      </c>
      <c r="E101" s="50">
        <v>50000</v>
      </c>
      <c r="F101" s="50"/>
      <c r="G101" s="50">
        <v>276861</v>
      </c>
      <c r="H101" s="52">
        <v>90060</v>
      </c>
    </row>
    <row r="102" spans="1:8" ht="17.25">
      <c r="A102" s="87">
        <v>8</v>
      </c>
      <c r="B102" s="50">
        <v>32339</v>
      </c>
      <c r="C102" s="50">
        <v>36513</v>
      </c>
      <c r="D102" s="50">
        <v>99000</v>
      </c>
      <c r="E102" s="50">
        <v>50500</v>
      </c>
      <c r="F102" s="50"/>
      <c r="G102" s="50">
        <v>276861</v>
      </c>
      <c r="H102" s="52">
        <v>90400</v>
      </c>
    </row>
    <row r="103" spans="1:8" ht="17.25">
      <c r="A103" s="87">
        <v>9</v>
      </c>
      <c r="B103" s="50">
        <v>31497</v>
      </c>
      <c r="C103" s="50">
        <v>35773</v>
      </c>
      <c r="D103" s="50">
        <v>99300</v>
      </c>
      <c r="E103" s="50">
        <v>50800</v>
      </c>
      <c r="F103" s="50"/>
      <c r="G103" s="50">
        <v>276475</v>
      </c>
      <c r="H103" s="52">
        <v>90630</v>
      </c>
    </row>
    <row r="104" spans="1:8" ht="17.25">
      <c r="A104" s="87">
        <v>10</v>
      </c>
      <c r="B104" s="50">
        <v>35061</v>
      </c>
      <c r="C104" s="50">
        <v>36596</v>
      </c>
      <c r="D104" s="50">
        <v>100000</v>
      </c>
      <c r="E104" s="50">
        <v>51800</v>
      </c>
      <c r="F104" s="50"/>
      <c r="G104" s="50">
        <v>278307</v>
      </c>
      <c r="H104" s="52">
        <v>90990</v>
      </c>
    </row>
    <row r="105" spans="1:8" ht="17.25">
      <c r="A105" s="87">
        <v>11</v>
      </c>
      <c r="B105" s="50">
        <v>37308</v>
      </c>
      <c r="C105" s="50">
        <v>40263</v>
      </c>
      <c r="D105" s="50">
        <v>100300</v>
      </c>
      <c r="E105" s="50">
        <v>52000</v>
      </c>
      <c r="F105" s="50"/>
      <c r="G105" s="50">
        <v>279078</v>
      </c>
      <c r="H105" s="52">
        <v>91800</v>
      </c>
    </row>
    <row r="106" spans="1:8" ht="17.25">
      <c r="A106" s="87">
        <v>12</v>
      </c>
      <c r="B106" s="50">
        <v>37074</v>
      </c>
      <c r="C106" s="50">
        <v>42493</v>
      </c>
      <c r="D106" s="50">
        <v>101500</v>
      </c>
      <c r="E106" s="50">
        <v>52300</v>
      </c>
      <c r="F106" s="50"/>
      <c r="G106" s="50">
        <v>279415</v>
      </c>
      <c r="H106" s="52">
        <v>92320</v>
      </c>
    </row>
    <row r="107" spans="1:8" ht="17.25">
      <c r="A107" s="87">
        <v>1</v>
      </c>
      <c r="B107" s="50">
        <v>37784</v>
      </c>
      <c r="C107" s="50">
        <v>42767</v>
      </c>
      <c r="D107" s="50">
        <v>101800</v>
      </c>
      <c r="E107" s="50">
        <v>53600</v>
      </c>
      <c r="F107" s="50"/>
      <c r="G107" s="50">
        <v>280235</v>
      </c>
      <c r="H107" s="52">
        <v>92600</v>
      </c>
    </row>
    <row r="108" spans="1:8" ht="17.25">
      <c r="A108" s="87">
        <v>2</v>
      </c>
      <c r="B108" s="50">
        <v>38756</v>
      </c>
      <c r="C108" s="50">
        <v>43546</v>
      </c>
      <c r="D108" s="50">
        <v>102000</v>
      </c>
      <c r="E108" s="50">
        <v>54000</v>
      </c>
      <c r="F108" s="50"/>
      <c r="G108" s="50">
        <v>276813</v>
      </c>
      <c r="H108" s="52">
        <v>92550</v>
      </c>
    </row>
    <row r="109" spans="1:8" ht="17.25">
      <c r="A109" s="87">
        <v>3</v>
      </c>
      <c r="B109" s="50">
        <v>36907</v>
      </c>
      <c r="C109" s="50">
        <v>44234</v>
      </c>
      <c r="D109" s="50">
        <v>102000</v>
      </c>
      <c r="E109" s="50">
        <v>54000</v>
      </c>
      <c r="F109" s="50"/>
      <c r="G109" s="50">
        <v>277102</v>
      </c>
      <c r="H109" s="52">
        <v>92460</v>
      </c>
    </row>
    <row r="110" spans="1:8" ht="17.25">
      <c r="A110" s="86" t="s">
        <v>56</v>
      </c>
      <c r="B110" s="50">
        <v>31923</v>
      </c>
      <c r="C110" s="50">
        <v>42648</v>
      </c>
      <c r="D110" s="50">
        <v>102000</v>
      </c>
      <c r="E110" s="50">
        <v>54000</v>
      </c>
      <c r="F110" s="50"/>
      <c r="G110" s="50">
        <v>276957</v>
      </c>
      <c r="H110" s="52">
        <v>92360</v>
      </c>
    </row>
    <row r="111" spans="1:8" ht="17.25">
      <c r="A111" s="87">
        <v>5</v>
      </c>
      <c r="B111" s="50">
        <v>30947</v>
      </c>
      <c r="C111" s="50">
        <v>37504</v>
      </c>
      <c r="D111" s="50">
        <v>101200</v>
      </c>
      <c r="E111" s="50">
        <v>53200</v>
      </c>
      <c r="F111" s="50"/>
      <c r="G111" s="50">
        <v>276957</v>
      </c>
      <c r="H111" s="52">
        <v>91440</v>
      </c>
    </row>
    <row r="112" spans="1:8" ht="17.25">
      <c r="A112" s="87">
        <v>6</v>
      </c>
      <c r="B112" s="50">
        <v>31445</v>
      </c>
      <c r="C112" s="50">
        <v>37235</v>
      </c>
      <c r="D112" s="50">
        <v>101000</v>
      </c>
      <c r="E112" s="50">
        <v>53000</v>
      </c>
      <c r="F112" s="50"/>
      <c r="G112" s="50">
        <v>276957</v>
      </c>
      <c r="H112" s="52">
        <v>90680</v>
      </c>
    </row>
    <row r="113" spans="1:8" ht="17.25">
      <c r="A113" s="87">
        <v>7</v>
      </c>
      <c r="B113" s="50">
        <v>31103</v>
      </c>
      <c r="C113" s="50">
        <v>37377</v>
      </c>
      <c r="D113" s="50">
        <v>101000</v>
      </c>
      <c r="E113" s="50">
        <v>53000</v>
      </c>
      <c r="F113" s="50"/>
      <c r="G113" s="50">
        <v>276957</v>
      </c>
      <c r="H113" s="52">
        <v>90030</v>
      </c>
    </row>
    <row r="114" spans="1:8" ht="17.25">
      <c r="A114" s="87">
        <v>8</v>
      </c>
      <c r="B114" s="50">
        <v>28097</v>
      </c>
      <c r="C114" s="50">
        <v>36152</v>
      </c>
      <c r="D114" s="50">
        <v>101000</v>
      </c>
      <c r="E114" s="50">
        <v>53000</v>
      </c>
      <c r="F114" s="50"/>
      <c r="G114" s="50">
        <v>276572</v>
      </c>
      <c r="H114" s="52">
        <v>91660</v>
      </c>
    </row>
    <row r="115" spans="1:8" ht="17.25">
      <c r="A115" s="87">
        <v>9</v>
      </c>
      <c r="B115" s="50">
        <v>26694</v>
      </c>
      <c r="C115" s="50">
        <v>32534</v>
      </c>
      <c r="D115" s="50">
        <v>101000</v>
      </c>
      <c r="E115" s="50">
        <v>53000</v>
      </c>
      <c r="F115" s="50"/>
      <c r="G115" s="50">
        <v>276572</v>
      </c>
      <c r="H115" s="52">
        <v>90620</v>
      </c>
    </row>
    <row r="116" spans="1:8" ht="17.25">
      <c r="A116" s="87">
        <v>10</v>
      </c>
      <c r="B116" s="50">
        <v>28358</v>
      </c>
      <c r="C116" s="50">
        <v>31941</v>
      </c>
      <c r="D116" s="50">
        <v>101000</v>
      </c>
      <c r="E116" s="50">
        <v>53000</v>
      </c>
      <c r="F116" s="50"/>
      <c r="G116" s="50">
        <v>282356</v>
      </c>
      <c r="H116" s="52">
        <v>89460</v>
      </c>
    </row>
    <row r="117" spans="1:8" ht="17.25">
      <c r="A117" s="87">
        <v>11</v>
      </c>
      <c r="B117" s="50">
        <v>28424</v>
      </c>
      <c r="C117" s="50">
        <v>33560</v>
      </c>
      <c r="D117" s="50">
        <v>99800</v>
      </c>
      <c r="E117" s="50">
        <v>51800</v>
      </c>
      <c r="F117" s="50"/>
      <c r="G117" s="50">
        <v>282404</v>
      </c>
      <c r="H117" s="52">
        <v>90130</v>
      </c>
    </row>
    <row r="118" spans="1:8" ht="17.25">
      <c r="A118" s="87">
        <v>12</v>
      </c>
      <c r="B118" s="50">
        <v>25803</v>
      </c>
      <c r="C118" s="50">
        <v>33234</v>
      </c>
      <c r="D118" s="50">
        <v>99000</v>
      </c>
      <c r="E118" s="50">
        <v>51000</v>
      </c>
      <c r="F118" s="50"/>
      <c r="G118" s="50">
        <v>282934</v>
      </c>
      <c r="H118" s="52">
        <v>89170</v>
      </c>
    </row>
    <row r="119" spans="1:8" ht="17.25">
      <c r="A119" s="87">
        <v>1</v>
      </c>
      <c r="B119" s="50">
        <v>28320</v>
      </c>
      <c r="C119" s="50">
        <v>32753</v>
      </c>
      <c r="D119" s="50">
        <v>99000</v>
      </c>
      <c r="E119" s="50">
        <v>51000</v>
      </c>
      <c r="F119" s="50"/>
      <c r="G119" s="50">
        <v>282645</v>
      </c>
      <c r="H119" s="52">
        <v>90270</v>
      </c>
    </row>
    <row r="120" spans="1:8" ht="17.25">
      <c r="A120" s="87">
        <v>2</v>
      </c>
      <c r="B120" s="50">
        <v>26997</v>
      </c>
      <c r="C120" s="79">
        <v>32991</v>
      </c>
      <c r="D120" s="50">
        <v>99000</v>
      </c>
      <c r="E120" s="50">
        <v>51000</v>
      </c>
      <c r="F120" s="50"/>
      <c r="G120" s="79">
        <v>276572</v>
      </c>
      <c r="H120" s="52">
        <v>90420</v>
      </c>
    </row>
    <row r="121" spans="1:8" ht="17.25">
      <c r="A121" s="88">
        <v>3</v>
      </c>
      <c r="B121" s="54">
        <v>26068</v>
      </c>
      <c r="C121" s="54"/>
      <c r="D121" s="54">
        <v>99000</v>
      </c>
      <c r="E121" s="54">
        <v>51000</v>
      </c>
      <c r="F121" s="54"/>
      <c r="G121" s="54"/>
      <c r="H121" s="55">
        <v>90150</v>
      </c>
    </row>
  </sheetData>
  <sheetProtection/>
  <printOptions/>
  <pageMargins left="0.7874015748031497" right="0" top="0.984251968503937" bottom="0.984251968503937" header="0" footer="0"/>
  <pageSetup orientation="landscape" paperSize="12" scale="64" r:id="rId1"/>
  <headerFooter alignWithMargins="0">
    <oddFooter>&amp;C&amp;20-2-</oddFooter>
  </headerFooter>
  <colBreaks count="1" manualBreakCount="1">
    <brk id="28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日本ＬＰガス協会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s-ojima</dc:creator>
  <cp:keywords/>
  <dc:description/>
  <cp:lastModifiedBy>h-isogai</cp:lastModifiedBy>
  <cp:lastPrinted>2002-06-26T06:27:27Z</cp:lastPrinted>
  <dcterms:created xsi:type="dcterms:W3CDTF">1998-08-05T06:23:57Z</dcterms:created>
  <dcterms:modified xsi:type="dcterms:W3CDTF">2011-06-02T04:49:45Z</dcterms:modified>
  <cp:category/>
  <cp:version/>
  <cp:contentType/>
  <cp:contentStatus/>
</cp:coreProperties>
</file>