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7740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<sst xmlns="http://schemas.openxmlformats.org/spreadsheetml/2006/main" count="94" uniqueCount="71">
  <si>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</si>
  <si>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</si>
  <si>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</si>
  <si>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</si>
  <si>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</si>
  <si>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</si>
  <si>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</si>
  <si>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</si>
  <si>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</si>
  <si>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</si>
  <si>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</si>
  <si>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</si>
  <si>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</si>
  <si>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</si>
  <si>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</si>
  <si>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</si>
  <si>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</si>
  <si>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</si>
  <si>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</si>
  <si>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</si>
  <si>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</si>
  <si>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</si>
  <si>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</si>
  <si>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</si>
  <si>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</si>
  <si>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</si>
  <si>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</si>
  <si>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</si>
  <si>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</si>
  <si>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</si>
  <si>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</si>
  <si>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</si>
  <si>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</si>
  <si>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</si>
  <si>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</si>
  <si>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</si>
  <si>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</si>
  <si>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</si>
  <si>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</si>
  <si>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</si>
  <si>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</si>
  <si>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</si>
  <si>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</si>
  <si>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</si>
  <si>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</si>
  <si>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</si>
  <si>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</si>
  <si>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</si>
  <si>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</si>
  <si>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</si>
  <si>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</si>
  <si>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</si>
  <si>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</si>
  <si>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</si>
  <si>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</si>
  <si>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</si>
  <si>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</si>
  <si>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</si>
  <si>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</si>
  <si>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</si>
  <si>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</si>
  <si>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</si>
  <si>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</si>
  <si>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</si>
  <si>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</si>
  <si>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</si>
  <si>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</si>
  <si>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</si>
  <si>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</si>
  <si>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</si>
  <si>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9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</si>
</sst>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0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55" zoomScaleNormal="55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3:5" ht="25.5" customHeight="1" thickBot="1">
      <c r="C5" s="58" t="s">
        <v>70</v>
      </c>
      <c r="D5" s="59"/>
      <c r="E5" s="60"/>
    </row>
    <row r="6" ht="9.75" customHeight="1" thickBot="1"/>
    <row r="7" spans="3:25" ht="17.25" customHeight="1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5" s="2" customFormat="1" ht="17.25" customHeight="1">
      <c r="C8" s="50"/>
      <c r="D8" s="5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18558</v>
      </c>
      <c r="F9" s="14">
        <v>0</v>
      </c>
      <c r="G9" s="15">
        <f>SUM(E9:F9)</f>
        <v>18558</v>
      </c>
      <c r="H9" s="13">
        <v>3623</v>
      </c>
      <c r="I9" s="14">
        <v>540</v>
      </c>
      <c r="J9" s="16">
        <f>SUM(H9:I9)</f>
        <v>4163</v>
      </c>
      <c r="K9" s="13">
        <v>1169</v>
      </c>
      <c r="L9" s="14">
        <v>0</v>
      </c>
      <c r="M9" s="16">
        <f>SUM(K9:L9)</f>
        <v>1169</v>
      </c>
      <c r="N9" s="13">
        <v>1794</v>
      </c>
      <c r="O9" s="14">
        <v>4270</v>
      </c>
      <c r="P9" s="16">
        <f>SUM(N9:O9)</f>
        <v>6064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25144</v>
      </c>
      <c r="X9" s="18">
        <f>F9+I9+L9+O9+R9+U9</f>
        <v>4810</v>
      </c>
      <c r="Y9" s="16">
        <f>SUM(W9:X9)</f>
        <v>29954</v>
      </c>
      <c r="AA9" s="9"/>
      <c r="AB9" s="9"/>
    </row>
    <row r="10" spans="3:28" s="7" customFormat="1" ht="15" customHeight="1">
      <c r="C10" s="55" t="s">
        <v>61</v>
      </c>
      <c r="D10" s="36" t="s">
        <v>13</v>
      </c>
      <c r="E10" s="19">
        <v>6942</v>
      </c>
      <c r="F10" s="20">
        <v>0</v>
      </c>
      <c r="G10" s="21">
        <f aca="true" t="shared" si="0" ref="G10:G61">SUM(E10:F10)</f>
        <v>6942</v>
      </c>
      <c r="H10" s="19">
        <v>644</v>
      </c>
      <c r="I10" s="20">
        <v>10</v>
      </c>
      <c r="J10" s="21">
        <f aca="true" t="shared" si="1" ref="J10:J61">SUM(H10:I10)</f>
        <v>654</v>
      </c>
      <c r="K10" s="19">
        <v>128</v>
      </c>
      <c r="L10" s="20">
        <v>0</v>
      </c>
      <c r="M10" s="21">
        <f aca="true" t="shared" si="2" ref="M10:M61">SUM(K10:L10)</f>
        <v>128</v>
      </c>
      <c r="N10" s="19">
        <v>861</v>
      </c>
      <c r="O10" s="20">
        <v>0</v>
      </c>
      <c r="P10" s="21">
        <f aca="true" t="shared" si="3" ref="P10:P61">SUM(N10:O10)</f>
        <v>861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8575</v>
      </c>
      <c r="X10" s="23">
        <f aca="true" t="shared" si="7" ref="X10:X62">F10+I10+L10+O10+R10+U10</f>
        <v>10</v>
      </c>
      <c r="Y10" s="21">
        <f aca="true" t="shared" si="8" ref="Y10:Y62">SUM(W10:X10)</f>
        <v>8585</v>
      </c>
      <c r="AA10" s="9"/>
      <c r="AB10" s="9"/>
    </row>
    <row r="11" spans="3:28" s="7" customFormat="1" ht="15" customHeight="1">
      <c r="C11" s="56"/>
      <c r="D11" s="36" t="s">
        <v>14</v>
      </c>
      <c r="E11" s="19">
        <v>6805</v>
      </c>
      <c r="F11" s="20">
        <v>15</v>
      </c>
      <c r="G11" s="21">
        <f t="shared" si="0"/>
        <v>6820</v>
      </c>
      <c r="H11" s="19">
        <v>1353</v>
      </c>
      <c r="I11" s="20">
        <v>181</v>
      </c>
      <c r="J11" s="21">
        <f t="shared" si="1"/>
        <v>1534</v>
      </c>
      <c r="K11" s="19">
        <v>1707</v>
      </c>
      <c r="L11" s="20">
        <v>0</v>
      </c>
      <c r="M11" s="21">
        <f t="shared" si="2"/>
        <v>1707</v>
      </c>
      <c r="N11" s="19">
        <v>111</v>
      </c>
      <c r="O11" s="20">
        <v>87</v>
      </c>
      <c r="P11" s="21">
        <f t="shared" si="3"/>
        <v>198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9976</v>
      </c>
      <c r="X11" s="23">
        <f t="shared" si="7"/>
        <v>283</v>
      </c>
      <c r="Y11" s="21">
        <f t="shared" si="8"/>
        <v>10259</v>
      </c>
      <c r="AA11" s="9"/>
      <c r="AB11" s="9"/>
    </row>
    <row r="12" spans="3:28" s="7" customFormat="1" ht="15" customHeight="1">
      <c r="C12" s="56"/>
      <c r="D12" s="36" t="s">
        <v>15</v>
      </c>
      <c r="E12" s="19">
        <v>11361</v>
      </c>
      <c r="F12" s="20">
        <v>82</v>
      </c>
      <c r="G12" s="21">
        <f t="shared" si="0"/>
        <v>11443</v>
      </c>
      <c r="H12" s="19">
        <v>1148</v>
      </c>
      <c r="I12" s="20">
        <v>287</v>
      </c>
      <c r="J12" s="21">
        <f t="shared" si="1"/>
        <v>1435</v>
      </c>
      <c r="K12" s="19">
        <v>10</v>
      </c>
      <c r="L12" s="20">
        <v>27</v>
      </c>
      <c r="M12" s="21">
        <f t="shared" si="2"/>
        <v>37</v>
      </c>
      <c r="N12" s="19">
        <v>53</v>
      </c>
      <c r="O12" s="20">
        <v>2229</v>
      </c>
      <c r="P12" s="21">
        <f t="shared" si="3"/>
        <v>2282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12572</v>
      </c>
      <c r="X12" s="23">
        <f t="shared" si="7"/>
        <v>2625</v>
      </c>
      <c r="Y12" s="21">
        <f t="shared" si="8"/>
        <v>15197</v>
      </c>
      <c r="AA12" s="9"/>
      <c r="AB12" s="9"/>
    </row>
    <row r="13" spans="3:28" s="7" customFormat="1" ht="15" customHeight="1">
      <c r="C13" s="56"/>
      <c r="D13" s="36" t="s">
        <v>16</v>
      </c>
      <c r="E13" s="19">
        <v>4623</v>
      </c>
      <c r="F13" s="20">
        <v>0</v>
      </c>
      <c r="G13" s="21">
        <f t="shared" si="0"/>
        <v>4623</v>
      </c>
      <c r="H13" s="19">
        <v>362</v>
      </c>
      <c r="I13" s="20">
        <v>0</v>
      </c>
      <c r="J13" s="21">
        <f t="shared" si="1"/>
        <v>362</v>
      </c>
      <c r="K13" s="19">
        <v>16</v>
      </c>
      <c r="L13" s="20">
        <v>0</v>
      </c>
      <c r="M13" s="21">
        <f t="shared" si="2"/>
        <v>16</v>
      </c>
      <c r="N13" s="19">
        <v>78</v>
      </c>
      <c r="O13" s="20">
        <v>312</v>
      </c>
      <c r="P13" s="21">
        <f t="shared" si="3"/>
        <v>390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5079</v>
      </c>
      <c r="X13" s="23">
        <f t="shared" si="7"/>
        <v>312</v>
      </c>
      <c r="Y13" s="21">
        <f t="shared" si="8"/>
        <v>5391</v>
      </c>
      <c r="AA13" s="9"/>
      <c r="AB13" s="9"/>
    </row>
    <row r="14" spans="3:28" s="7" customFormat="1" ht="15" customHeight="1">
      <c r="C14" s="56"/>
      <c r="D14" s="36" t="s">
        <v>60</v>
      </c>
      <c r="E14" s="19">
        <v>5017</v>
      </c>
      <c r="F14" s="20">
        <v>0</v>
      </c>
      <c r="G14" s="21">
        <f t="shared" si="0"/>
        <v>5017</v>
      </c>
      <c r="H14" s="19">
        <v>906</v>
      </c>
      <c r="I14" s="20">
        <v>164</v>
      </c>
      <c r="J14" s="21">
        <f t="shared" si="1"/>
        <v>1070</v>
      </c>
      <c r="K14" s="19">
        <v>70</v>
      </c>
      <c r="L14" s="20">
        <v>53</v>
      </c>
      <c r="M14" s="21">
        <f t="shared" si="2"/>
        <v>123</v>
      </c>
      <c r="N14" s="19">
        <v>29</v>
      </c>
      <c r="O14" s="20">
        <v>252</v>
      </c>
      <c r="P14" s="21">
        <f t="shared" si="3"/>
        <v>281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6022</v>
      </c>
      <c r="X14" s="23">
        <f t="shared" si="7"/>
        <v>469</v>
      </c>
      <c r="Y14" s="21">
        <f t="shared" si="8"/>
        <v>6491</v>
      </c>
      <c r="AA14" s="9"/>
      <c r="AB14" s="9"/>
    </row>
    <row r="15" spans="3:28" s="7" customFormat="1" ht="15" customHeight="1">
      <c r="C15" s="56"/>
      <c r="D15" s="36" t="s">
        <v>17</v>
      </c>
      <c r="E15" s="19">
        <v>9823</v>
      </c>
      <c r="F15" s="20">
        <v>116</v>
      </c>
      <c r="G15" s="21">
        <f t="shared" si="0"/>
        <v>9939</v>
      </c>
      <c r="H15" s="19">
        <v>3004</v>
      </c>
      <c r="I15" s="20">
        <v>602</v>
      </c>
      <c r="J15" s="21">
        <f t="shared" si="1"/>
        <v>3606</v>
      </c>
      <c r="K15" s="19">
        <v>26</v>
      </c>
      <c r="L15" s="20">
        <v>68</v>
      </c>
      <c r="M15" s="21">
        <f t="shared" si="2"/>
        <v>94</v>
      </c>
      <c r="N15" s="19">
        <v>39</v>
      </c>
      <c r="O15" s="20">
        <v>524</v>
      </c>
      <c r="P15" s="21">
        <f t="shared" si="3"/>
        <v>563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12892</v>
      </c>
      <c r="X15" s="23">
        <f t="shared" si="7"/>
        <v>1310</v>
      </c>
      <c r="Y15" s="21">
        <f t="shared" si="8"/>
        <v>14202</v>
      </c>
      <c r="AA15" s="9"/>
      <c r="AB15" s="9"/>
    </row>
    <row r="16" spans="3:28" s="7" customFormat="1" ht="15" customHeight="1">
      <c r="C16" s="57"/>
      <c r="D16" s="35" t="s">
        <v>18</v>
      </c>
      <c r="E16" s="17">
        <f>SUM(E10:E15)</f>
        <v>44571</v>
      </c>
      <c r="F16" s="18">
        <f>SUM(F10:F15)</f>
        <v>213</v>
      </c>
      <c r="G16" s="16">
        <f t="shared" si="0"/>
        <v>44784</v>
      </c>
      <c r="H16" s="17">
        <f>SUM(H10:H15)</f>
        <v>7417</v>
      </c>
      <c r="I16" s="18">
        <f>SUM(I10:I15)</f>
        <v>1244</v>
      </c>
      <c r="J16" s="16">
        <f t="shared" si="1"/>
        <v>8661</v>
      </c>
      <c r="K16" s="17">
        <f>SUM(K10:K15)</f>
        <v>1957</v>
      </c>
      <c r="L16" s="18">
        <f>SUM(L10:L15)</f>
        <v>148</v>
      </c>
      <c r="M16" s="16">
        <f t="shared" si="2"/>
        <v>2105</v>
      </c>
      <c r="N16" s="17">
        <f>SUM(N10:N15)</f>
        <v>1171</v>
      </c>
      <c r="O16" s="18">
        <f>SUM(O10:O15)</f>
        <v>3404</v>
      </c>
      <c r="P16" s="16">
        <f t="shared" si="3"/>
        <v>4575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55116</v>
      </c>
      <c r="X16" s="18">
        <f t="shared" si="7"/>
        <v>5009</v>
      </c>
      <c r="Y16" s="16">
        <f t="shared" si="8"/>
        <v>60125</v>
      </c>
      <c r="AA16" s="9"/>
      <c r="AB16" s="9"/>
    </row>
    <row r="17" spans="3:28" s="7" customFormat="1" ht="15" customHeight="1">
      <c r="C17" s="52" t="s">
        <v>62</v>
      </c>
      <c r="D17" s="36" t="s">
        <v>19</v>
      </c>
      <c r="E17" s="19">
        <v>13138</v>
      </c>
      <c r="F17" s="20">
        <v>0</v>
      </c>
      <c r="G17" s="21">
        <f t="shared" si="0"/>
        <v>13138</v>
      </c>
      <c r="H17" s="19">
        <v>1935</v>
      </c>
      <c r="I17" s="20">
        <v>3013</v>
      </c>
      <c r="J17" s="21">
        <f t="shared" si="1"/>
        <v>4948</v>
      </c>
      <c r="K17" s="19">
        <v>0</v>
      </c>
      <c r="L17" s="20">
        <v>48</v>
      </c>
      <c r="M17" s="21">
        <f t="shared" si="2"/>
        <v>48</v>
      </c>
      <c r="N17" s="19">
        <v>97</v>
      </c>
      <c r="O17" s="20">
        <v>1147</v>
      </c>
      <c r="P17" s="21">
        <f t="shared" si="3"/>
        <v>1244</v>
      </c>
      <c r="Q17" s="19">
        <v>1651</v>
      </c>
      <c r="R17" s="20">
        <v>17520</v>
      </c>
      <c r="S17" s="21">
        <f t="shared" si="4"/>
        <v>19171</v>
      </c>
      <c r="T17" s="19">
        <v>0</v>
      </c>
      <c r="U17" s="20">
        <v>0</v>
      </c>
      <c r="V17" s="21">
        <f t="shared" si="5"/>
        <v>0</v>
      </c>
      <c r="W17" s="22">
        <f t="shared" si="6"/>
        <v>16821</v>
      </c>
      <c r="X17" s="23">
        <f t="shared" si="7"/>
        <v>21728</v>
      </c>
      <c r="Y17" s="21">
        <f t="shared" si="8"/>
        <v>38549</v>
      </c>
      <c r="AA17" s="9"/>
      <c r="AB17" s="9"/>
    </row>
    <row r="18" spans="3:28" s="7" customFormat="1" ht="15" customHeight="1">
      <c r="C18" s="53"/>
      <c r="D18" s="36" t="s">
        <v>20</v>
      </c>
      <c r="E18" s="19">
        <v>5427</v>
      </c>
      <c r="F18" s="20">
        <v>0</v>
      </c>
      <c r="G18" s="21">
        <f t="shared" si="0"/>
        <v>5427</v>
      </c>
      <c r="H18" s="19">
        <v>2505</v>
      </c>
      <c r="I18" s="20">
        <v>1425</v>
      </c>
      <c r="J18" s="21">
        <f t="shared" si="1"/>
        <v>3930</v>
      </c>
      <c r="K18" s="19">
        <v>0</v>
      </c>
      <c r="L18" s="20">
        <v>10</v>
      </c>
      <c r="M18" s="21">
        <f t="shared" si="2"/>
        <v>10</v>
      </c>
      <c r="N18" s="19">
        <v>11</v>
      </c>
      <c r="O18" s="20">
        <v>380</v>
      </c>
      <c r="P18" s="21">
        <f t="shared" si="3"/>
        <v>391</v>
      </c>
      <c r="Q18" s="19">
        <v>0</v>
      </c>
      <c r="R18" s="20">
        <v>75</v>
      </c>
      <c r="S18" s="21">
        <f t="shared" si="4"/>
        <v>75</v>
      </c>
      <c r="T18" s="19">
        <v>0</v>
      </c>
      <c r="U18" s="20">
        <v>0</v>
      </c>
      <c r="V18" s="21">
        <f t="shared" si="5"/>
        <v>0</v>
      </c>
      <c r="W18" s="22">
        <f t="shared" si="6"/>
        <v>7943</v>
      </c>
      <c r="X18" s="23">
        <f t="shared" si="7"/>
        <v>1890</v>
      </c>
      <c r="Y18" s="21">
        <f t="shared" si="8"/>
        <v>9833</v>
      </c>
      <c r="AA18" s="9"/>
      <c r="AB18" s="9"/>
    </row>
    <row r="19" spans="3:28" s="7" customFormat="1" ht="15" customHeight="1">
      <c r="C19" s="53"/>
      <c r="D19" s="36" t="s">
        <v>21</v>
      </c>
      <c r="E19" s="19">
        <v>9465</v>
      </c>
      <c r="F19" s="20">
        <v>0</v>
      </c>
      <c r="G19" s="21">
        <f t="shared" si="0"/>
        <v>9465</v>
      </c>
      <c r="H19" s="19">
        <v>667</v>
      </c>
      <c r="I19" s="20">
        <v>3822</v>
      </c>
      <c r="J19" s="21">
        <f t="shared" si="1"/>
        <v>4489</v>
      </c>
      <c r="K19" s="19">
        <v>10</v>
      </c>
      <c r="L19" s="20">
        <v>188</v>
      </c>
      <c r="M19" s="21">
        <f t="shared" si="2"/>
        <v>198</v>
      </c>
      <c r="N19" s="19">
        <v>32</v>
      </c>
      <c r="O19" s="20">
        <v>976</v>
      </c>
      <c r="P19" s="21">
        <f t="shared" si="3"/>
        <v>1008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10174</v>
      </c>
      <c r="X19" s="23">
        <f t="shared" si="7"/>
        <v>4986</v>
      </c>
      <c r="Y19" s="21">
        <f t="shared" si="8"/>
        <v>15160</v>
      </c>
      <c r="AA19" s="9"/>
      <c r="AB19" s="9"/>
    </row>
    <row r="20" spans="3:28" s="7" customFormat="1" ht="15" customHeight="1">
      <c r="C20" s="53"/>
      <c r="D20" s="36" t="s">
        <v>22</v>
      </c>
      <c r="E20" s="19">
        <v>24213</v>
      </c>
      <c r="F20" s="20">
        <v>0</v>
      </c>
      <c r="G20" s="21">
        <f t="shared" si="0"/>
        <v>24213</v>
      </c>
      <c r="H20" s="19">
        <v>1980</v>
      </c>
      <c r="I20" s="20">
        <v>1639</v>
      </c>
      <c r="J20" s="21">
        <f t="shared" si="1"/>
        <v>3619</v>
      </c>
      <c r="K20" s="19">
        <v>32</v>
      </c>
      <c r="L20" s="20">
        <v>539</v>
      </c>
      <c r="M20" s="21">
        <f t="shared" si="2"/>
        <v>571</v>
      </c>
      <c r="N20" s="19">
        <v>66</v>
      </c>
      <c r="O20" s="20">
        <v>1625</v>
      </c>
      <c r="P20" s="21">
        <f t="shared" si="3"/>
        <v>1691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26291</v>
      </c>
      <c r="X20" s="23">
        <f t="shared" si="7"/>
        <v>3803</v>
      </c>
      <c r="Y20" s="21">
        <f t="shared" si="8"/>
        <v>30094</v>
      </c>
      <c r="AA20" s="9"/>
      <c r="AB20" s="9"/>
    </row>
    <row r="21" spans="3:28" s="7" customFormat="1" ht="15" customHeight="1">
      <c r="C21" s="53"/>
      <c r="D21" s="36" t="s">
        <v>24</v>
      </c>
      <c r="E21" s="19">
        <v>20941</v>
      </c>
      <c r="F21" s="20">
        <v>0</v>
      </c>
      <c r="G21" s="21">
        <f t="shared" si="0"/>
        <v>20941</v>
      </c>
      <c r="H21" s="19">
        <v>3099</v>
      </c>
      <c r="I21" s="20">
        <v>4424</v>
      </c>
      <c r="J21" s="21">
        <f t="shared" si="1"/>
        <v>7523</v>
      </c>
      <c r="K21" s="19">
        <v>539</v>
      </c>
      <c r="L21" s="20">
        <v>1328</v>
      </c>
      <c r="M21" s="21">
        <f t="shared" si="2"/>
        <v>1867</v>
      </c>
      <c r="N21" s="19">
        <v>263</v>
      </c>
      <c r="O21" s="20">
        <v>3860</v>
      </c>
      <c r="P21" s="21">
        <f t="shared" si="3"/>
        <v>4123</v>
      </c>
      <c r="Q21" s="19">
        <v>4361</v>
      </c>
      <c r="R21" s="20">
        <v>0</v>
      </c>
      <c r="S21" s="21">
        <f t="shared" si="4"/>
        <v>4361</v>
      </c>
      <c r="T21" s="19">
        <v>63138</v>
      </c>
      <c r="U21" s="20">
        <v>26584</v>
      </c>
      <c r="V21" s="21">
        <f t="shared" si="5"/>
        <v>89722</v>
      </c>
      <c r="W21" s="22">
        <f t="shared" si="6"/>
        <v>92341</v>
      </c>
      <c r="X21" s="23">
        <f t="shared" si="7"/>
        <v>36196</v>
      </c>
      <c r="Y21" s="21">
        <f t="shared" si="8"/>
        <v>128537</v>
      </c>
      <c r="AA21" s="9"/>
      <c r="AB21" s="9"/>
    </row>
    <row r="22" spans="3:28" s="7" customFormat="1" ht="15" customHeight="1">
      <c r="C22" s="53"/>
      <c r="D22" s="36" t="s">
        <v>23</v>
      </c>
      <c r="E22" s="19">
        <v>41164</v>
      </c>
      <c r="F22" s="20">
        <v>0</v>
      </c>
      <c r="G22" s="21">
        <f t="shared" si="0"/>
        <v>41164</v>
      </c>
      <c r="H22" s="19">
        <v>4073</v>
      </c>
      <c r="I22" s="20">
        <v>20097</v>
      </c>
      <c r="J22" s="21">
        <f t="shared" si="1"/>
        <v>24170</v>
      </c>
      <c r="K22" s="19">
        <v>19960</v>
      </c>
      <c r="L22" s="20">
        <v>479</v>
      </c>
      <c r="M22" s="21">
        <f t="shared" si="2"/>
        <v>20439</v>
      </c>
      <c r="N22" s="19">
        <v>781</v>
      </c>
      <c r="O22" s="20">
        <v>16224</v>
      </c>
      <c r="P22" s="21">
        <f t="shared" si="3"/>
        <v>17005</v>
      </c>
      <c r="Q22" s="19">
        <v>0</v>
      </c>
      <c r="R22" s="20">
        <v>3800</v>
      </c>
      <c r="S22" s="21">
        <f t="shared" si="4"/>
        <v>3800</v>
      </c>
      <c r="T22" s="19">
        <v>0</v>
      </c>
      <c r="U22" s="20">
        <v>0</v>
      </c>
      <c r="V22" s="21">
        <f t="shared" si="5"/>
        <v>0</v>
      </c>
      <c r="W22" s="22">
        <f t="shared" si="6"/>
        <v>65978</v>
      </c>
      <c r="X22" s="23">
        <f t="shared" si="7"/>
        <v>40600</v>
      </c>
      <c r="Y22" s="21">
        <f t="shared" si="8"/>
        <v>106578</v>
      </c>
      <c r="AA22" s="9"/>
      <c r="AB22" s="9"/>
    </row>
    <row r="23" spans="3:28" s="7" customFormat="1" ht="15" customHeight="1">
      <c r="C23" s="53"/>
      <c r="D23" s="36" t="s">
        <v>25</v>
      </c>
      <c r="E23" s="19">
        <v>36468</v>
      </c>
      <c r="F23" s="20">
        <v>0</v>
      </c>
      <c r="G23" s="21">
        <f t="shared" si="0"/>
        <v>36468</v>
      </c>
      <c r="H23" s="19">
        <v>981</v>
      </c>
      <c r="I23" s="20">
        <v>9589</v>
      </c>
      <c r="J23" s="21">
        <f t="shared" si="1"/>
        <v>10570</v>
      </c>
      <c r="K23" s="19">
        <v>0</v>
      </c>
      <c r="L23" s="20">
        <v>47</v>
      </c>
      <c r="M23" s="21">
        <f t="shared" si="2"/>
        <v>47</v>
      </c>
      <c r="N23" s="19">
        <v>201</v>
      </c>
      <c r="O23" s="20">
        <v>10185</v>
      </c>
      <c r="P23" s="21">
        <f t="shared" si="3"/>
        <v>10386</v>
      </c>
      <c r="Q23" s="19">
        <v>12916</v>
      </c>
      <c r="R23" s="20">
        <v>7920</v>
      </c>
      <c r="S23" s="21">
        <f t="shared" si="4"/>
        <v>20836</v>
      </c>
      <c r="T23" s="19">
        <v>0</v>
      </c>
      <c r="U23" s="20">
        <v>0</v>
      </c>
      <c r="V23" s="21">
        <f t="shared" si="5"/>
        <v>0</v>
      </c>
      <c r="W23" s="22">
        <f t="shared" si="6"/>
        <v>50566</v>
      </c>
      <c r="X23" s="23">
        <f t="shared" si="7"/>
        <v>27741</v>
      </c>
      <c r="Y23" s="21">
        <f t="shared" si="8"/>
        <v>78307</v>
      </c>
      <c r="AA23" s="9"/>
      <c r="AB23" s="9"/>
    </row>
    <row r="24" spans="3:28" s="7" customFormat="1" ht="15" customHeight="1">
      <c r="C24" s="53"/>
      <c r="D24" s="36" t="s">
        <v>28</v>
      </c>
      <c r="E24" s="19">
        <v>7362</v>
      </c>
      <c r="F24" s="20">
        <v>0</v>
      </c>
      <c r="G24" s="21">
        <f t="shared" si="0"/>
        <v>7362</v>
      </c>
      <c r="H24" s="19">
        <v>1111</v>
      </c>
      <c r="I24" s="20">
        <v>882</v>
      </c>
      <c r="J24" s="21">
        <f t="shared" si="1"/>
        <v>1993</v>
      </c>
      <c r="K24" s="19">
        <v>956</v>
      </c>
      <c r="L24" s="20">
        <v>16</v>
      </c>
      <c r="M24" s="21">
        <f t="shared" si="2"/>
        <v>972</v>
      </c>
      <c r="N24" s="19">
        <v>80</v>
      </c>
      <c r="O24" s="20">
        <v>1128</v>
      </c>
      <c r="P24" s="21">
        <f t="shared" si="3"/>
        <v>1208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9509</v>
      </c>
      <c r="X24" s="23">
        <f t="shared" si="7"/>
        <v>2026</v>
      </c>
      <c r="Y24" s="21">
        <f t="shared" si="8"/>
        <v>11535</v>
      </c>
      <c r="AA24" s="9"/>
      <c r="AB24" s="9"/>
    </row>
    <row r="25" spans="3:28" s="7" customFormat="1" ht="15" customHeight="1">
      <c r="C25" s="53"/>
      <c r="D25" s="36" t="s">
        <v>27</v>
      </c>
      <c r="E25" s="19">
        <v>8799</v>
      </c>
      <c r="F25" s="20">
        <v>0</v>
      </c>
      <c r="G25" s="21">
        <f t="shared" si="0"/>
        <v>8799</v>
      </c>
      <c r="H25" s="19">
        <v>186</v>
      </c>
      <c r="I25" s="20">
        <v>393</v>
      </c>
      <c r="J25" s="21">
        <f t="shared" si="1"/>
        <v>579</v>
      </c>
      <c r="K25" s="19">
        <v>159</v>
      </c>
      <c r="L25" s="20">
        <v>43</v>
      </c>
      <c r="M25" s="21">
        <f t="shared" si="2"/>
        <v>202</v>
      </c>
      <c r="N25" s="19">
        <v>21</v>
      </c>
      <c r="O25" s="20">
        <v>168</v>
      </c>
      <c r="P25" s="21">
        <f t="shared" si="3"/>
        <v>189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9165</v>
      </c>
      <c r="X25" s="23">
        <f t="shared" si="7"/>
        <v>604</v>
      </c>
      <c r="Y25" s="21">
        <f t="shared" si="8"/>
        <v>9769</v>
      </c>
      <c r="AA25" s="9"/>
      <c r="AB25" s="9"/>
    </row>
    <row r="26" spans="3:28" s="7" customFormat="1" ht="15" customHeight="1">
      <c r="C26" s="53"/>
      <c r="D26" s="36" t="s">
        <v>26</v>
      </c>
      <c r="E26" s="19">
        <v>2875</v>
      </c>
      <c r="F26" s="20">
        <v>0</v>
      </c>
      <c r="G26" s="21">
        <f t="shared" si="0"/>
        <v>2875</v>
      </c>
      <c r="H26" s="19">
        <v>231</v>
      </c>
      <c r="I26" s="20">
        <v>468</v>
      </c>
      <c r="J26" s="21">
        <f t="shared" si="1"/>
        <v>699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103</v>
      </c>
      <c r="P26" s="21">
        <f t="shared" si="3"/>
        <v>103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3106</v>
      </c>
      <c r="X26" s="23">
        <f t="shared" si="7"/>
        <v>571</v>
      </c>
      <c r="Y26" s="21">
        <f t="shared" si="8"/>
        <v>3677</v>
      </c>
      <c r="AA26" s="9"/>
      <c r="AB26" s="9"/>
    </row>
    <row r="27" spans="3:28" s="7" customFormat="1" ht="15" customHeight="1">
      <c r="C27" s="53"/>
      <c r="D27" s="36" t="s">
        <v>29</v>
      </c>
      <c r="E27" s="19">
        <v>23212</v>
      </c>
      <c r="F27" s="20">
        <v>0</v>
      </c>
      <c r="G27" s="21">
        <f t="shared" si="0"/>
        <v>23212</v>
      </c>
      <c r="H27" s="19">
        <v>3011</v>
      </c>
      <c r="I27" s="20">
        <v>7389</v>
      </c>
      <c r="J27" s="21">
        <f t="shared" si="1"/>
        <v>10400</v>
      </c>
      <c r="K27" s="19">
        <v>2462</v>
      </c>
      <c r="L27" s="20">
        <v>164</v>
      </c>
      <c r="M27" s="21">
        <f t="shared" si="2"/>
        <v>2626</v>
      </c>
      <c r="N27" s="19">
        <v>76</v>
      </c>
      <c r="O27" s="20">
        <v>1010</v>
      </c>
      <c r="P27" s="21">
        <f t="shared" si="3"/>
        <v>1086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28761</v>
      </c>
      <c r="X27" s="23">
        <f t="shared" si="7"/>
        <v>8563</v>
      </c>
      <c r="Y27" s="21">
        <f t="shared" si="8"/>
        <v>37324</v>
      </c>
      <c r="AA27" s="9"/>
      <c r="AB27" s="9"/>
    </row>
    <row r="28" spans="3:28" s="7" customFormat="1" ht="15" customHeight="1">
      <c r="C28" s="54"/>
      <c r="D28" s="35" t="s">
        <v>18</v>
      </c>
      <c r="E28" s="17">
        <f>SUM(E17:E27)</f>
        <v>193064</v>
      </c>
      <c r="F28" s="18">
        <f>SUM(F17:F27)</f>
        <v>0</v>
      </c>
      <c r="G28" s="16">
        <f t="shared" si="0"/>
        <v>193064</v>
      </c>
      <c r="H28" s="17">
        <f>SUM(H17:H27)</f>
        <v>19779</v>
      </c>
      <c r="I28" s="18">
        <f>SUM(I17:I27)</f>
        <v>53141</v>
      </c>
      <c r="J28" s="16">
        <f t="shared" si="1"/>
        <v>72920</v>
      </c>
      <c r="K28" s="17">
        <f>SUM(K17:K27)</f>
        <v>24118</v>
      </c>
      <c r="L28" s="18">
        <f>SUM(L17:L27)</f>
        <v>2862</v>
      </c>
      <c r="M28" s="16">
        <f t="shared" si="2"/>
        <v>26980</v>
      </c>
      <c r="N28" s="17">
        <f>SUM(N17:N27)</f>
        <v>1628</v>
      </c>
      <c r="O28" s="18">
        <f>SUM(O17:O27)</f>
        <v>36806</v>
      </c>
      <c r="P28" s="16">
        <f t="shared" si="3"/>
        <v>38434</v>
      </c>
      <c r="Q28" s="17">
        <f>SUM(Q17:Q27)</f>
        <v>18928</v>
      </c>
      <c r="R28" s="18">
        <f>SUM(R17:R27)</f>
        <v>29315</v>
      </c>
      <c r="S28" s="16">
        <f t="shared" si="4"/>
        <v>48243</v>
      </c>
      <c r="T28" s="17">
        <f>SUM(T17:T27)</f>
        <v>63138</v>
      </c>
      <c r="U28" s="18">
        <f>SUM(U17:U27)</f>
        <v>26584</v>
      </c>
      <c r="V28" s="16">
        <f t="shared" si="5"/>
        <v>89722</v>
      </c>
      <c r="W28" s="17">
        <f t="shared" si="6"/>
        <v>320655</v>
      </c>
      <c r="X28" s="18">
        <f t="shared" si="7"/>
        <v>148708</v>
      </c>
      <c r="Y28" s="16">
        <f t="shared" si="8"/>
        <v>469363</v>
      </c>
      <c r="AA28" s="9"/>
      <c r="AB28" s="9"/>
    </row>
    <row r="29" spans="3:28" s="7" customFormat="1" ht="15" customHeight="1">
      <c r="C29" s="52" t="s">
        <v>63</v>
      </c>
      <c r="D29" s="36" t="s">
        <v>30</v>
      </c>
      <c r="E29" s="19">
        <v>43435</v>
      </c>
      <c r="F29" s="20">
        <v>0</v>
      </c>
      <c r="G29" s="21">
        <f t="shared" si="0"/>
        <v>43435</v>
      </c>
      <c r="H29" s="19">
        <v>2526</v>
      </c>
      <c r="I29" s="20">
        <v>54952</v>
      </c>
      <c r="J29" s="21">
        <f t="shared" si="1"/>
        <v>57478</v>
      </c>
      <c r="K29" s="19">
        <v>14986</v>
      </c>
      <c r="L29" s="20">
        <v>133</v>
      </c>
      <c r="M29" s="21">
        <f t="shared" si="2"/>
        <v>15119</v>
      </c>
      <c r="N29" s="19">
        <v>150</v>
      </c>
      <c r="O29" s="20">
        <v>3860</v>
      </c>
      <c r="P29" s="21">
        <f t="shared" si="3"/>
        <v>4010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61097</v>
      </c>
      <c r="X29" s="23">
        <f t="shared" si="7"/>
        <v>58945</v>
      </c>
      <c r="Y29" s="21">
        <f t="shared" si="8"/>
        <v>120042</v>
      </c>
      <c r="AA29" s="9"/>
      <c r="AB29" s="9"/>
    </row>
    <row r="30" spans="3:28" s="7" customFormat="1" ht="15" customHeight="1">
      <c r="C30" s="53"/>
      <c r="D30" s="36" t="s">
        <v>32</v>
      </c>
      <c r="E30" s="19">
        <v>9169</v>
      </c>
      <c r="F30" s="20">
        <v>0</v>
      </c>
      <c r="G30" s="21">
        <f t="shared" si="0"/>
        <v>9169</v>
      </c>
      <c r="H30" s="19">
        <v>1197</v>
      </c>
      <c r="I30" s="20">
        <v>6985</v>
      </c>
      <c r="J30" s="21">
        <f t="shared" si="1"/>
        <v>8182</v>
      </c>
      <c r="K30" s="19">
        <v>0</v>
      </c>
      <c r="L30" s="20">
        <v>0</v>
      </c>
      <c r="M30" s="21">
        <f t="shared" si="2"/>
        <v>0</v>
      </c>
      <c r="N30" s="19">
        <v>19</v>
      </c>
      <c r="O30" s="20">
        <v>388</v>
      </c>
      <c r="P30" s="21">
        <f t="shared" si="3"/>
        <v>407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10385</v>
      </c>
      <c r="X30" s="23">
        <f t="shared" si="7"/>
        <v>7373</v>
      </c>
      <c r="Y30" s="21">
        <f t="shared" si="8"/>
        <v>17758</v>
      </c>
      <c r="AA30" s="9"/>
      <c r="AB30" s="9"/>
    </row>
    <row r="31" spans="3:28" s="7" customFormat="1" ht="15" customHeight="1">
      <c r="C31" s="53"/>
      <c r="D31" s="36" t="s">
        <v>31</v>
      </c>
      <c r="E31" s="19">
        <v>9961</v>
      </c>
      <c r="F31" s="20">
        <v>0</v>
      </c>
      <c r="G31" s="21">
        <f t="shared" si="0"/>
        <v>9961</v>
      </c>
      <c r="H31" s="19">
        <v>1696</v>
      </c>
      <c r="I31" s="20">
        <v>4891</v>
      </c>
      <c r="J31" s="21">
        <f t="shared" si="1"/>
        <v>6587</v>
      </c>
      <c r="K31" s="19">
        <v>36</v>
      </c>
      <c r="L31" s="20">
        <v>2658</v>
      </c>
      <c r="M31" s="21">
        <f t="shared" si="2"/>
        <v>2694</v>
      </c>
      <c r="N31" s="19">
        <v>15</v>
      </c>
      <c r="O31" s="20">
        <v>138</v>
      </c>
      <c r="P31" s="21">
        <f t="shared" si="3"/>
        <v>153</v>
      </c>
      <c r="Q31" s="19">
        <v>10411</v>
      </c>
      <c r="R31" s="20">
        <v>141</v>
      </c>
      <c r="S31" s="21">
        <f t="shared" si="4"/>
        <v>10552</v>
      </c>
      <c r="T31" s="19">
        <v>0</v>
      </c>
      <c r="U31" s="20">
        <v>0</v>
      </c>
      <c r="V31" s="21">
        <f t="shared" si="5"/>
        <v>0</v>
      </c>
      <c r="W31" s="22">
        <f t="shared" si="6"/>
        <v>22119</v>
      </c>
      <c r="X31" s="23">
        <f t="shared" si="7"/>
        <v>7828</v>
      </c>
      <c r="Y31" s="21">
        <f t="shared" si="8"/>
        <v>29947</v>
      </c>
      <c r="AA31" s="9"/>
      <c r="AB31" s="9"/>
    </row>
    <row r="32" spans="3:28" s="7" customFormat="1" ht="15" customHeight="1">
      <c r="C32" s="53"/>
      <c r="D32" s="36" t="s">
        <v>33</v>
      </c>
      <c r="E32" s="19">
        <v>7667</v>
      </c>
      <c r="F32" s="20">
        <v>0</v>
      </c>
      <c r="G32" s="21">
        <f t="shared" si="0"/>
        <v>7667</v>
      </c>
      <c r="H32" s="19">
        <v>6541</v>
      </c>
      <c r="I32" s="20">
        <v>1530</v>
      </c>
      <c r="J32" s="21">
        <f t="shared" si="1"/>
        <v>8071</v>
      </c>
      <c r="K32" s="19">
        <v>74</v>
      </c>
      <c r="L32" s="20">
        <v>298</v>
      </c>
      <c r="M32" s="21">
        <f t="shared" si="2"/>
        <v>372</v>
      </c>
      <c r="N32" s="19">
        <v>33</v>
      </c>
      <c r="O32" s="20">
        <v>149</v>
      </c>
      <c r="P32" s="21">
        <f t="shared" si="3"/>
        <v>182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14315</v>
      </c>
      <c r="X32" s="23">
        <f t="shared" si="7"/>
        <v>1977</v>
      </c>
      <c r="Y32" s="21">
        <f t="shared" si="8"/>
        <v>16292</v>
      </c>
      <c r="AA32" s="9"/>
      <c r="AB32" s="9"/>
    </row>
    <row r="33" spans="3:28" s="7" customFormat="1" ht="15" customHeight="1">
      <c r="C33" s="53"/>
      <c r="D33" s="36" t="s">
        <v>34</v>
      </c>
      <c r="E33" s="19">
        <v>8447</v>
      </c>
      <c r="F33" s="20">
        <v>0</v>
      </c>
      <c r="G33" s="21">
        <f t="shared" si="0"/>
        <v>8447</v>
      </c>
      <c r="H33" s="19">
        <v>4504</v>
      </c>
      <c r="I33" s="20">
        <v>1109</v>
      </c>
      <c r="J33" s="21">
        <f t="shared" si="1"/>
        <v>5613</v>
      </c>
      <c r="K33" s="19">
        <v>0</v>
      </c>
      <c r="L33" s="20">
        <v>40</v>
      </c>
      <c r="M33" s="21">
        <f t="shared" si="2"/>
        <v>40</v>
      </c>
      <c r="N33" s="19">
        <v>59</v>
      </c>
      <c r="O33" s="20">
        <v>772</v>
      </c>
      <c r="P33" s="21">
        <f t="shared" si="3"/>
        <v>831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13010</v>
      </c>
      <c r="X33" s="23">
        <f t="shared" si="7"/>
        <v>1921</v>
      </c>
      <c r="Y33" s="21">
        <f t="shared" si="8"/>
        <v>14931</v>
      </c>
      <c r="AA33" s="9"/>
      <c r="AB33" s="9"/>
    </row>
    <row r="34" spans="3:28" s="7" customFormat="1" ht="15" customHeight="1">
      <c r="C34" s="54"/>
      <c r="D34" s="35" t="s">
        <v>18</v>
      </c>
      <c r="E34" s="17">
        <f>SUM(E29:E33)</f>
        <v>78679</v>
      </c>
      <c r="F34" s="18">
        <f>SUM(F29:F33)</f>
        <v>0</v>
      </c>
      <c r="G34" s="16">
        <f t="shared" si="0"/>
        <v>78679</v>
      </c>
      <c r="H34" s="17">
        <f>SUM(H29:H33)</f>
        <v>16464</v>
      </c>
      <c r="I34" s="18">
        <f>SUM(I29:I33)</f>
        <v>69467</v>
      </c>
      <c r="J34" s="16">
        <f t="shared" si="1"/>
        <v>85931</v>
      </c>
      <c r="K34" s="17">
        <f>SUM(K29:K33)</f>
        <v>15096</v>
      </c>
      <c r="L34" s="18">
        <f>SUM(L29:L33)</f>
        <v>3129</v>
      </c>
      <c r="M34" s="16">
        <f t="shared" si="2"/>
        <v>18225</v>
      </c>
      <c r="N34" s="17">
        <f>SUM(N29:N33)</f>
        <v>276</v>
      </c>
      <c r="O34" s="18">
        <f>SUM(O29:O33)</f>
        <v>5307</v>
      </c>
      <c r="P34" s="16">
        <f t="shared" si="3"/>
        <v>5583</v>
      </c>
      <c r="Q34" s="17">
        <f>SUM(Q29:Q33)</f>
        <v>10411</v>
      </c>
      <c r="R34" s="18">
        <f>SUM(R29:R33)</f>
        <v>141</v>
      </c>
      <c r="S34" s="16">
        <f t="shared" si="4"/>
        <v>10552</v>
      </c>
      <c r="T34" s="17">
        <f>SUM(T29:T33)</f>
        <v>0</v>
      </c>
      <c r="U34" s="18">
        <f>SUM(U29:U33)</f>
        <v>0</v>
      </c>
      <c r="V34" s="16">
        <f t="shared" si="5"/>
        <v>0</v>
      </c>
      <c r="W34" s="17">
        <f t="shared" si="6"/>
        <v>120926</v>
      </c>
      <c r="X34" s="18">
        <f t="shared" si="7"/>
        <v>78044</v>
      </c>
      <c r="Y34" s="16">
        <f t="shared" si="8"/>
        <v>198970</v>
      </c>
      <c r="AA34" s="9"/>
      <c r="AB34" s="9"/>
    </row>
    <row r="35" spans="3:28" s="7" customFormat="1" ht="15" customHeight="1">
      <c r="C35" s="52" t="s">
        <v>64</v>
      </c>
      <c r="D35" s="38" t="s">
        <v>35</v>
      </c>
      <c r="E35" s="19">
        <v>3813</v>
      </c>
      <c r="F35" s="20">
        <v>0</v>
      </c>
      <c r="G35" s="21">
        <f t="shared" si="0"/>
        <v>3813</v>
      </c>
      <c r="H35" s="19">
        <v>1170</v>
      </c>
      <c r="I35" s="20">
        <v>3460</v>
      </c>
      <c r="J35" s="21">
        <f t="shared" si="1"/>
        <v>4630</v>
      </c>
      <c r="K35" s="19">
        <v>10</v>
      </c>
      <c r="L35" s="20">
        <v>124</v>
      </c>
      <c r="M35" s="21">
        <f t="shared" si="2"/>
        <v>134</v>
      </c>
      <c r="N35" s="19">
        <v>10</v>
      </c>
      <c r="O35" s="20">
        <v>86</v>
      </c>
      <c r="P35" s="21">
        <f t="shared" si="3"/>
        <v>96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5003</v>
      </c>
      <c r="X35" s="23">
        <f t="shared" si="7"/>
        <v>3670</v>
      </c>
      <c r="Y35" s="21">
        <f t="shared" si="8"/>
        <v>8673</v>
      </c>
      <c r="AA35" s="9"/>
      <c r="AB35" s="9"/>
    </row>
    <row r="36" spans="3:28" s="7" customFormat="1" ht="15" customHeight="1">
      <c r="C36" s="53"/>
      <c r="D36" s="36" t="s">
        <v>36</v>
      </c>
      <c r="E36" s="19">
        <v>3862</v>
      </c>
      <c r="F36" s="20">
        <v>0</v>
      </c>
      <c r="G36" s="21">
        <f t="shared" si="0"/>
        <v>3862</v>
      </c>
      <c r="H36" s="19">
        <v>1075</v>
      </c>
      <c r="I36" s="20">
        <v>3709</v>
      </c>
      <c r="J36" s="21">
        <f t="shared" si="1"/>
        <v>4784</v>
      </c>
      <c r="K36" s="19">
        <v>0</v>
      </c>
      <c r="L36" s="20">
        <v>0</v>
      </c>
      <c r="M36" s="21">
        <f t="shared" si="2"/>
        <v>0</v>
      </c>
      <c r="N36" s="19">
        <v>2</v>
      </c>
      <c r="O36" s="20">
        <v>501</v>
      </c>
      <c r="P36" s="21">
        <f t="shared" si="3"/>
        <v>503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4939</v>
      </c>
      <c r="X36" s="23">
        <f t="shared" si="7"/>
        <v>4210</v>
      </c>
      <c r="Y36" s="21">
        <f t="shared" si="8"/>
        <v>9149</v>
      </c>
      <c r="AA36" s="9"/>
      <c r="AB36" s="9"/>
    </row>
    <row r="37" spans="3:28" s="7" customFormat="1" ht="15" customHeight="1">
      <c r="C37" s="53"/>
      <c r="D37" s="36" t="s">
        <v>37</v>
      </c>
      <c r="E37" s="19">
        <v>4320</v>
      </c>
      <c r="F37" s="20">
        <v>0</v>
      </c>
      <c r="G37" s="21">
        <f t="shared" si="0"/>
        <v>4320</v>
      </c>
      <c r="H37" s="19">
        <v>456</v>
      </c>
      <c r="I37" s="20">
        <v>1143</v>
      </c>
      <c r="J37" s="21">
        <f t="shared" si="1"/>
        <v>1599</v>
      </c>
      <c r="K37" s="19">
        <v>0</v>
      </c>
      <c r="L37" s="20">
        <v>0</v>
      </c>
      <c r="M37" s="21">
        <f t="shared" si="2"/>
        <v>0</v>
      </c>
      <c r="N37" s="19">
        <v>2</v>
      </c>
      <c r="O37" s="20">
        <v>2643</v>
      </c>
      <c r="P37" s="21">
        <f t="shared" si="3"/>
        <v>2645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4778</v>
      </c>
      <c r="X37" s="23">
        <f t="shared" si="7"/>
        <v>3786</v>
      </c>
      <c r="Y37" s="21">
        <f t="shared" si="8"/>
        <v>8564</v>
      </c>
      <c r="AA37" s="9"/>
      <c r="AB37" s="9"/>
    </row>
    <row r="38" spans="3:28" s="7" customFormat="1" ht="15" customHeight="1">
      <c r="C38" s="53"/>
      <c r="D38" s="36" t="s">
        <v>38</v>
      </c>
      <c r="E38" s="19">
        <v>14168</v>
      </c>
      <c r="F38" s="20">
        <v>0</v>
      </c>
      <c r="G38" s="21">
        <f t="shared" si="0"/>
        <v>14168</v>
      </c>
      <c r="H38" s="19">
        <v>1687</v>
      </c>
      <c r="I38" s="20">
        <v>4064</v>
      </c>
      <c r="J38" s="21">
        <f t="shared" si="1"/>
        <v>5751</v>
      </c>
      <c r="K38" s="19">
        <v>0</v>
      </c>
      <c r="L38" s="20">
        <v>5669</v>
      </c>
      <c r="M38" s="21">
        <f t="shared" si="2"/>
        <v>5669</v>
      </c>
      <c r="N38" s="19">
        <v>149</v>
      </c>
      <c r="O38" s="20">
        <v>8676</v>
      </c>
      <c r="P38" s="21">
        <f t="shared" si="3"/>
        <v>8825</v>
      </c>
      <c r="Q38" s="19">
        <v>11617</v>
      </c>
      <c r="R38" s="20">
        <v>65</v>
      </c>
      <c r="S38" s="21">
        <f t="shared" si="4"/>
        <v>11682</v>
      </c>
      <c r="T38" s="19">
        <v>0</v>
      </c>
      <c r="U38" s="20">
        <v>0</v>
      </c>
      <c r="V38" s="21">
        <f t="shared" si="5"/>
        <v>0</v>
      </c>
      <c r="W38" s="22">
        <f t="shared" si="6"/>
        <v>27621</v>
      </c>
      <c r="X38" s="23">
        <f t="shared" si="7"/>
        <v>18474</v>
      </c>
      <c r="Y38" s="21">
        <f t="shared" si="8"/>
        <v>46095</v>
      </c>
      <c r="AA38" s="9"/>
      <c r="AB38" s="9"/>
    </row>
    <row r="39" spans="3:28" s="7" customFormat="1" ht="15" customHeight="1">
      <c r="C39" s="53"/>
      <c r="D39" s="36" t="s">
        <v>39</v>
      </c>
      <c r="E39" s="19">
        <v>14873</v>
      </c>
      <c r="F39" s="20">
        <v>0</v>
      </c>
      <c r="G39" s="21">
        <f t="shared" si="0"/>
        <v>14873</v>
      </c>
      <c r="H39" s="19">
        <v>1872</v>
      </c>
      <c r="I39" s="20">
        <v>15778</v>
      </c>
      <c r="J39" s="21">
        <f t="shared" si="1"/>
        <v>17650</v>
      </c>
      <c r="K39" s="19">
        <v>0</v>
      </c>
      <c r="L39" s="20">
        <v>4362</v>
      </c>
      <c r="M39" s="21">
        <f t="shared" si="2"/>
        <v>4362</v>
      </c>
      <c r="N39" s="19">
        <v>81</v>
      </c>
      <c r="O39" s="20">
        <v>7041</v>
      </c>
      <c r="P39" s="21">
        <f t="shared" si="3"/>
        <v>7122</v>
      </c>
      <c r="Q39" s="19">
        <v>8490</v>
      </c>
      <c r="R39" s="20">
        <v>44</v>
      </c>
      <c r="S39" s="21">
        <f t="shared" si="4"/>
        <v>8534</v>
      </c>
      <c r="T39" s="19">
        <v>0</v>
      </c>
      <c r="U39" s="20">
        <v>0</v>
      </c>
      <c r="V39" s="21">
        <f t="shared" si="5"/>
        <v>0</v>
      </c>
      <c r="W39" s="22">
        <f t="shared" si="6"/>
        <v>25316</v>
      </c>
      <c r="X39" s="23">
        <f t="shared" si="7"/>
        <v>27225</v>
      </c>
      <c r="Y39" s="21">
        <f t="shared" si="8"/>
        <v>52541</v>
      </c>
      <c r="AA39" s="9"/>
      <c r="AB39" s="9"/>
    </row>
    <row r="40" spans="3:28" s="7" customFormat="1" ht="15" customHeight="1">
      <c r="C40" s="53"/>
      <c r="D40" s="36" t="s">
        <v>40</v>
      </c>
      <c r="E40" s="19">
        <v>2187</v>
      </c>
      <c r="F40" s="20">
        <v>0</v>
      </c>
      <c r="G40" s="21">
        <f t="shared" si="0"/>
        <v>2187</v>
      </c>
      <c r="H40" s="19">
        <v>185</v>
      </c>
      <c r="I40" s="20">
        <v>183</v>
      </c>
      <c r="J40" s="21">
        <f t="shared" si="1"/>
        <v>368</v>
      </c>
      <c r="K40" s="19">
        <v>11</v>
      </c>
      <c r="L40" s="20">
        <v>0</v>
      </c>
      <c r="M40" s="21">
        <f t="shared" si="2"/>
        <v>11</v>
      </c>
      <c r="N40" s="19">
        <v>6</v>
      </c>
      <c r="O40" s="20">
        <v>321</v>
      </c>
      <c r="P40" s="21">
        <f t="shared" si="3"/>
        <v>327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2389</v>
      </c>
      <c r="X40" s="23">
        <f t="shared" si="7"/>
        <v>504</v>
      </c>
      <c r="Y40" s="21">
        <f t="shared" si="8"/>
        <v>2893</v>
      </c>
      <c r="AA40" s="9"/>
      <c r="AB40" s="9"/>
    </row>
    <row r="41" spans="3:28" s="7" customFormat="1" ht="15" customHeight="1">
      <c r="C41" s="53"/>
      <c r="D41" s="36" t="s">
        <v>41</v>
      </c>
      <c r="E41" s="19">
        <v>3428</v>
      </c>
      <c r="F41" s="20">
        <v>0</v>
      </c>
      <c r="G41" s="21">
        <f t="shared" si="0"/>
        <v>3428</v>
      </c>
      <c r="H41" s="19">
        <v>176</v>
      </c>
      <c r="I41" s="20">
        <v>316</v>
      </c>
      <c r="J41" s="21">
        <f t="shared" si="1"/>
        <v>492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179</v>
      </c>
      <c r="P41" s="21">
        <f t="shared" si="3"/>
        <v>179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3604</v>
      </c>
      <c r="X41" s="23">
        <f t="shared" si="7"/>
        <v>495</v>
      </c>
      <c r="Y41" s="21">
        <f t="shared" si="8"/>
        <v>4099</v>
      </c>
      <c r="AA41" s="9"/>
      <c r="AB41" s="9"/>
    </row>
    <row r="42" spans="3:28" s="7" customFormat="1" ht="15" customHeight="1">
      <c r="C42" s="54"/>
      <c r="D42" s="35" t="s">
        <v>18</v>
      </c>
      <c r="E42" s="17">
        <f>SUM(E35:E41)</f>
        <v>46651</v>
      </c>
      <c r="F42" s="18">
        <f>SUM(F35:F41)</f>
        <v>0</v>
      </c>
      <c r="G42" s="16">
        <f t="shared" si="0"/>
        <v>46651</v>
      </c>
      <c r="H42" s="17">
        <f>SUM(H35:H41)</f>
        <v>6621</v>
      </c>
      <c r="I42" s="18">
        <f>SUM(I35:I41)</f>
        <v>28653</v>
      </c>
      <c r="J42" s="16">
        <f t="shared" si="1"/>
        <v>35274</v>
      </c>
      <c r="K42" s="17">
        <f>SUM(K35:K41)</f>
        <v>21</v>
      </c>
      <c r="L42" s="18">
        <f>SUM(L35:L41)</f>
        <v>10155</v>
      </c>
      <c r="M42" s="16">
        <f t="shared" si="2"/>
        <v>10176</v>
      </c>
      <c r="N42" s="17">
        <f>SUM(N35:N41)</f>
        <v>250</v>
      </c>
      <c r="O42" s="18">
        <f>SUM(O35:O41)</f>
        <v>19447</v>
      </c>
      <c r="P42" s="16">
        <f t="shared" si="3"/>
        <v>19697</v>
      </c>
      <c r="Q42" s="17">
        <f>SUM(Q35:Q41)</f>
        <v>20107</v>
      </c>
      <c r="R42" s="18">
        <f>SUM(R35:R41)</f>
        <v>109</v>
      </c>
      <c r="S42" s="16">
        <f t="shared" si="4"/>
        <v>20216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73650</v>
      </c>
      <c r="X42" s="18">
        <f t="shared" si="7"/>
        <v>58364</v>
      </c>
      <c r="Y42" s="16">
        <f t="shared" si="8"/>
        <v>132014</v>
      </c>
      <c r="AA42" s="9"/>
      <c r="AB42" s="9"/>
    </row>
    <row r="43" spans="3:28" s="7" customFormat="1" ht="15" customHeight="1">
      <c r="C43" s="55" t="s">
        <v>65</v>
      </c>
      <c r="D43" s="36" t="s">
        <v>42</v>
      </c>
      <c r="E43" s="19">
        <v>10826</v>
      </c>
      <c r="F43" s="20">
        <v>0</v>
      </c>
      <c r="G43" s="21">
        <f t="shared" si="0"/>
        <v>10826</v>
      </c>
      <c r="H43" s="19">
        <v>7086</v>
      </c>
      <c r="I43" s="20">
        <v>1500</v>
      </c>
      <c r="J43" s="21">
        <f t="shared" si="1"/>
        <v>8586</v>
      </c>
      <c r="K43" s="19">
        <v>209</v>
      </c>
      <c r="L43" s="20">
        <v>109</v>
      </c>
      <c r="M43" s="21">
        <f t="shared" si="2"/>
        <v>318</v>
      </c>
      <c r="N43" s="19">
        <v>4</v>
      </c>
      <c r="O43" s="20">
        <v>944</v>
      </c>
      <c r="P43" s="21">
        <f t="shared" si="3"/>
        <v>948</v>
      </c>
      <c r="Q43" s="19">
        <v>4914</v>
      </c>
      <c r="R43" s="20">
        <v>4633</v>
      </c>
      <c r="S43" s="21">
        <f t="shared" si="4"/>
        <v>9547</v>
      </c>
      <c r="T43" s="19">
        <v>0</v>
      </c>
      <c r="U43" s="20">
        <v>0</v>
      </c>
      <c r="V43" s="21">
        <f t="shared" si="5"/>
        <v>0</v>
      </c>
      <c r="W43" s="22">
        <f t="shared" si="6"/>
        <v>23039</v>
      </c>
      <c r="X43" s="23">
        <f t="shared" si="7"/>
        <v>7186</v>
      </c>
      <c r="Y43" s="21">
        <f t="shared" si="8"/>
        <v>30225</v>
      </c>
      <c r="AA43" s="9"/>
      <c r="AB43" s="9"/>
    </row>
    <row r="44" spans="3:28" s="7" customFormat="1" ht="15" customHeight="1">
      <c r="C44" s="56"/>
      <c r="D44" s="36" t="s">
        <v>43</v>
      </c>
      <c r="E44" s="19">
        <v>11383</v>
      </c>
      <c r="F44" s="20">
        <v>0</v>
      </c>
      <c r="G44" s="21">
        <f t="shared" si="0"/>
        <v>11383</v>
      </c>
      <c r="H44" s="19">
        <v>917</v>
      </c>
      <c r="I44" s="20">
        <v>1944</v>
      </c>
      <c r="J44" s="21">
        <f t="shared" si="1"/>
        <v>2861</v>
      </c>
      <c r="K44" s="19">
        <v>0</v>
      </c>
      <c r="L44" s="20">
        <v>1816</v>
      </c>
      <c r="M44" s="21">
        <f t="shared" si="2"/>
        <v>1816</v>
      </c>
      <c r="N44" s="19">
        <v>61</v>
      </c>
      <c r="O44" s="20">
        <v>2424</v>
      </c>
      <c r="P44" s="21">
        <f t="shared" si="3"/>
        <v>2485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12361</v>
      </c>
      <c r="X44" s="23">
        <f t="shared" si="7"/>
        <v>6184</v>
      </c>
      <c r="Y44" s="21">
        <f t="shared" si="8"/>
        <v>18545</v>
      </c>
      <c r="AA44" s="9"/>
      <c r="AB44" s="9"/>
    </row>
    <row r="45" spans="3:28" s="7" customFormat="1" ht="15" customHeight="1">
      <c r="C45" s="56"/>
      <c r="D45" s="36" t="s">
        <v>44</v>
      </c>
      <c r="E45" s="19">
        <v>7249</v>
      </c>
      <c r="F45" s="20">
        <v>0</v>
      </c>
      <c r="G45" s="21">
        <f t="shared" si="0"/>
        <v>7249</v>
      </c>
      <c r="H45" s="19">
        <v>803</v>
      </c>
      <c r="I45" s="20">
        <v>10434</v>
      </c>
      <c r="J45" s="21">
        <f t="shared" si="1"/>
        <v>11237</v>
      </c>
      <c r="K45" s="19">
        <v>0</v>
      </c>
      <c r="L45" s="20">
        <v>778</v>
      </c>
      <c r="M45" s="21">
        <f t="shared" si="2"/>
        <v>778</v>
      </c>
      <c r="N45" s="19">
        <v>147</v>
      </c>
      <c r="O45" s="20">
        <v>693</v>
      </c>
      <c r="P45" s="21">
        <f t="shared" si="3"/>
        <v>840</v>
      </c>
      <c r="Q45" s="19">
        <v>1320</v>
      </c>
      <c r="R45" s="20">
        <v>18324</v>
      </c>
      <c r="S45" s="21">
        <f t="shared" si="4"/>
        <v>19644</v>
      </c>
      <c r="T45" s="19">
        <v>0</v>
      </c>
      <c r="U45" s="20">
        <v>0</v>
      </c>
      <c r="V45" s="21">
        <f t="shared" si="5"/>
        <v>0</v>
      </c>
      <c r="W45" s="22">
        <f t="shared" si="6"/>
        <v>9519</v>
      </c>
      <c r="X45" s="23">
        <f t="shared" si="7"/>
        <v>30229</v>
      </c>
      <c r="Y45" s="21">
        <f t="shared" si="8"/>
        <v>39748</v>
      </c>
      <c r="AA45" s="9"/>
      <c r="AB45" s="9"/>
    </row>
    <row r="46" spans="3:28" s="7" customFormat="1" ht="15" customHeight="1">
      <c r="C46" s="56"/>
      <c r="D46" s="36" t="s">
        <v>45</v>
      </c>
      <c r="E46" s="19">
        <v>1858</v>
      </c>
      <c r="F46" s="20">
        <v>0</v>
      </c>
      <c r="G46" s="21">
        <f t="shared" si="0"/>
        <v>1858</v>
      </c>
      <c r="H46" s="19">
        <v>311</v>
      </c>
      <c r="I46" s="20">
        <v>18</v>
      </c>
      <c r="J46" s="21">
        <f t="shared" si="1"/>
        <v>329</v>
      </c>
      <c r="K46" s="19">
        <v>22</v>
      </c>
      <c r="L46" s="20">
        <v>0</v>
      </c>
      <c r="M46" s="21">
        <f t="shared" si="2"/>
        <v>22</v>
      </c>
      <c r="N46" s="19">
        <v>2</v>
      </c>
      <c r="O46" s="20">
        <v>223</v>
      </c>
      <c r="P46" s="21">
        <f t="shared" si="3"/>
        <v>225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2193</v>
      </c>
      <c r="X46" s="23">
        <f t="shared" si="7"/>
        <v>241</v>
      </c>
      <c r="Y46" s="21">
        <f t="shared" si="8"/>
        <v>2434</v>
      </c>
      <c r="AA46" s="9"/>
      <c r="AB46" s="9"/>
    </row>
    <row r="47" spans="3:28" s="7" customFormat="1" ht="15" customHeight="1">
      <c r="C47" s="56"/>
      <c r="D47" s="36" t="s">
        <v>46</v>
      </c>
      <c r="E47" s="19">
        <v>4081</v>
      </c>
      <c r="F47" s="20">
        <v>0</v>
      </c>
      <c r="G47" s="21">
        <f t="shared" si="0"/>
        <v>4081</v>
      </c>
      <c r="H47" s="19">
        <v>2154</v>
      </c>
      <c r="I47" s="20">
        <v>457</v>
      </c>
      <c r="J47" s="21">
        <f t="shared" si="1"/>
        <v>2611</v>
      </c>
      <c r="K47" s="19">
        <v>0</v>
      </c>
      <c r="L47" s="20">
        <v>0</v>
      </c>
      <c r="M47" s="21">
        <f t="shared" si="2"/>
        <v>0</v>
      </c>
      <c r="N47" s="19">
        <v>9</v>
      </c>
      <c r="O47" s="20">
        <v>58</v>
      </c>
      <c r="P47" s="21">
        <f t="shared" si="3"/>
        <v>67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6244</v>
      </c>
      <c r="X47" s="23">
        <f t="shared" si="7"/>
        <v>515</v>
      </c>
      <c r="Y47" s="21">
        <f t="shared" si="8"/>
        <v>6759</v>
      </c>
      <c r="AA47" s="9"/>
      <c r="AB47" s="9"/>
    </row>
    <row r="48" spans="3:28" s="7" customFormat="1" ht="15" customHeight="1">
      <c r="C48" s="57"/>
      <c r="D48" s="35" t="s">
        <v>18</v>
      </c>
      <c r="E48" s="17">
        <f>SUM(E43:E47)</f>
        <v>35397</v>
      </c>
      <c r="F48" s="18">
        <f>SUM(F43:F47)</f>
        <v>0</v>
      </c>
      <c r="G48" s="16">
        <f t="shared" si="0"/>
        <v>35397</v>
      </c>
      <c r="H48" s="17">
        <f>SUM(H43:H47)</f>
        <v>11271</v>
      </c>
      <c r="I48" s="18">
        <f>SUM(I43:I47)</f>
        <v>14353</v>
      </c>
      <c r="J48" s="16">
        <f t="shared" si="1"/>
        <v>25624</v>
      </c>
      <c r="K48" s="17">
        <f>SUM(K43:K47)</f>
        <v>231</v>
      </c>
      <c r="L48" s="18">
        <f>SUM(L43:L47)</f>
        <v>2703</v>
      </c>
      <c r="M48" s="16">
        <f t="shared" si="2"/>
        <v>2934</v>
      </c>
      <c r="N48" s="17">
        <f>SUM(N43:N47)</f>
        <v>223</v>
      </c>
      <c r="O48" s="18">
        <f>SUM(O43:O47)</f>
        <v>4342</v>
      </c>
      <c r="P48" s="16">
        <f t="shared" si="3"/>
        <v>4565</v>
      </c>
      <c r="Q48" s="17">
        <f>SUM(Q43:Q47)</f>
        <v>6234</v>
      </c>
      <c r="R48" s="18">
        <f>SUM(R43:R47)</f>
        <v>22957</v>
      </c>
      <c r="S48" s="16">
        <f t="shared" si="4"/>
        <v>29191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53356</v>
      </c>
      <c r="X48" s="18">
        <f t="shared" si="7"/>
        <v>44355</v>
      </c>
      <c r="Y48" s="16">
        <f t="shared" si="8"/>
        <v>97711</v>
      </c>
      <c r="AA48" s="9"/>
      <c r="AB48" s="9"/>
    </row>
    <row r="49" spans="3:28" s="7" customFormat="1" ht="15" customHeight="1">
      <c r="C49" s="52" t="s">
        <v>66</v>
      </c>
      <c r="D49" s="36" t="s">
        <v>47</v>
      </c>
      <c r="E49" s="19">
        <v>2210</v>
      </c>
      <c r="F49" s="20">
        <v>0</v>
      </c>
      <c r="G49" s="21">
        <f t="shared" si="0"/>
        <v>2210</v>
      </c>
      <c r="H49" s="19">
        <v>57</v>
      </c>
      <c r="I49" s="20">
        <v>385</v>
      </c>
      <c r="J49" s="21">
        <f t="shared" si="1"/>
        <v>442</v>
      </c>
      <c r="K49" s="19">
        <v>173</v>
      </c>
      <c r="L49" s="20">
        <v>0</v>
      </c>
      <c r="M49" s="21">
        <f t="shared" si="2"/>
        <v>173</v>
      </c>
      <c r="N49" s="19">
        <v>0</v>
      </c>
      <c r="O49" s="20">
        <v>401</v>
      </c>
      <c r="P49" s="21">
        <f t="shared" si="3"/>
        <v>401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2440</v>
      </c>
      <c r="X49" s="23">
        <f t="shared" si="7"/>
        <v>786</v>
      </c>
      <c r="Y49" s="21">
        <f t="shared" si="8"/>
        <v>3226</v>
      </c>
      <c r="AA49" s="9"/>
      <c r="AB49" s="9"/>
    </row>
    <row r="50" spans="3:28" s="7" customFormat="1" ht="15" customHeight="1">
      <c r="C50" s="53"/>
      <c r="D50" s="36" t="s">
        <v>48</v>
      </c>
      <c r="E50" s="19">
        <v>7736</v>
      </c>
      <c r="F50" s="20">
        <v>0</v>
      </c>
      <c r="G50" s="21">
        <f t="shared" si="0"/>
        <v>7736</v>
      </c>
      <c r="H50" s="19">
        <v>492</v>
      </c>
      <c r="I50" s="20">
        <v>2302</v>
      </c>
      <c r="J50" s="21">
        <f t="shared" si="1"/>
        <v>2794</v>
      </c>
      <c r="K50" s="19">
        <v>194</v>
      </c>
      <c r="L50" s="20">
        <v>0</v>
      </c>
      <c r="M50" s="21">
        <f t="shared" si="2"/>
        <v>194</v>
      </c>
      <c r="N50" s="19">
        <v>36</v>
      </c>
      <c r="O50" s="20">
        <v>592</v>
      </c>
      <c r="P50" s="21">
        <f t="shared" si="3"/>
        <v>628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8458</v>
      </c>
      <c r="X50" s="23">
        <f t="shared" si="7"/>
        <v>2894</v>
      </c>
      <c r="Y50" s="21">
        <f t="shared" si="8"/>
        <v>11352</v>
      </c>
      <c r="AA50" s="9"/>
      <c r="AB50" s="9"/>
    </row>
    <row r="51" spans="3:28" s="7" customFormat="1" ht="15" customHeight="1">
      <c r="C51" s="53"/>
      <c r="D51" s="36" t="s">
        <v>49</v>
      </c>
      <c r="E51" s="19">
        <v>7626</v>
      </c>
      <c r="F51" s="20">
        <v>0</v>
      </c>
      <c r="G51" s="21">
        <f t="shared" si="0"/>
        <v>7626</v>
      </c>
      <c r="H51" s="19">
        <v>2632</v>
      </c>
      <c r="I51" s="20">
        <v>1008</v>
      </c>
      <c r="J51" s="21">
        <f t="shared" si="1"/>
        <v>3640</v>
      </c>
      <c r="K51" s="19">
        <v>235</v>
      </c>
      <c r="L51" s="20">
        <v>83</v>
      </c>
      <c r="M51" s="21">
        <f t="shared" si="2"/>
        <v>318</v>
      </c>
      <c r="N51" s="19">
        <v>16</v>
      </c>
      <c r="O51" s="20">
        <v>945</v>
      </c>
      <c r="P51" s="21">
        <f t="shared" si="3"/>
        <v>961</v>
      </c>
      <c r="Q51" s="19">
        <v>500</v>
      </c>
      <c r="R51" s="20">
        <v>901</v>
      </c>
      <c r="S51" s="21">
        <f t="shared" si="4"/>
        <v>1401</v>
      </c>
      <c r="T51" s="19">
        <v>0</v>
      </c>
      <c r="U51" s="20">
        <v>0</v>
      </c>
      <c r="V51" s="21">
        <f t="shared" si="5"/>
        <v>0</v>
      </c>
      <c r="W51" s="22">
        <f t="shared" si="6"/>
        <v>11009</v>
      </c>
      <c r="X51" s="23">
        <f t="shared" si="7"/>
        <v>2937</v>
      </c>
      <c r="Y51" s="21">
        <f t="shared" si="8"/>
        <v>13946</v>
      </c>
      <c r="AA51" s="9"/>
      <c r="AB51" s="9"/>
    </row>
    <row r="52" spans="3:28" s="7" customFormat="1" ht="15" customHeight="1">
      <c r="C52" s="53"/>
      <c r="D52" s="37" t="s">
        <v>50</v>
      </c>
      <c r="E52" s="24">
        <v>3131</v>
      </c>
      <c r="F52" s="25">
        <v>0</v>
      </c>
      <c r="G52" s="26">
        <f t="shared" si="0"/>
        <v>3131</v>
      </c>
      <c r="H52" s="24">
        <v>205</v>
      </c>
      <c r="I52" s="25">
        <v>160</v>
      </c>
      <c r="J52" s="26">
        <f t="shared" si="1"/>
        <v>365</v>
      </c>
      <c r="K52" s="24">
        <v>0</v>
      </c>
      <c r="L52" s="25">
        <v>0</v>
      </c>
      <c r="M52" s="26">
        <f t="shared" si="2"/>
        <v>0</v>
      </c>
      <c r="N52" s="24">
        <v>13</v>
      </c>
      <c r="O52" s="25">
        <v>267</v>
      </c>
      <c r="P52" s="26">
        <f t="shared" si="3"/>
        <v>280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3349</v>
      </c>
      <c r="X52" s="28">
        <f t="shared" si="7"/>
        <v>427</v>
      </c>
      <c r="Y52" s="26">
        <f t="shared" si="8"/>
        <v>3776</v>
      </c>
      <c r="AA52" s="9"/>
      <c r="AB52" s="9"/>
    </row>
    <row r="53" spans="3:28" s="7" customFormat="1" ht="15" customHeight="1">
      <c r="C53" s="54"/>
      <c r="D53" s="35" t="s">
        <v>18</v>
      </c>
      <c r="E53" s="17">
        <f>SUM(E49:E52)</f>
        <v>20703</v>
      </c>
      <c r="F53" s="18">
        <f>SUM(F49:F52)</f>
        <v>0</v>
      </c>
      <c r="G53" s="16">
        <f t="shared" si="0"/>
        <v>20703</v>
      </c>
      <c r="H53" s="17">
        <f>SUM(H49:H52)</f>
        <v>3386</v>
      </c>
      <c r="I53" s="18">
        <f>SUM(I49:I52)</f>
        <v>3855</v>
      </c>
      <c r="J53" s="16">
        <f t="shared" si="1"/>
        <v>7241</v>
      </c>
      <c r="K53" s="17">
        <f>SUM(K49:K52)</f>
        <v>602</v>
      </c>
      <c r="L53" s="18">
        <f>SUM(L49:L52)</f>
        <v>83</v>
      </c>
      <c r="M53" s="16">
        <f t="shared" si="2"/>
        <v>685</v>
      </c>
      <c r="N53" s="17">
        <f>SUM(N49:N52)</f>
        <v>65</v>
      </c>
      <c r="O53" s="18">
        <f>SUM(O49:O52)</f>
        <v>2205</v>
      </c>
      <c r="P53" s="16">
        <f t="shared" si="3"/>
        <v>2270</v>
      </c>
      <c r="Q53" s="17">
        <f>SUM(Q49:Q52)</f>
        <v>500</v>
      </c>
      <c r="R53" s="18">
        <f>SUM(R49:R52)</f>
        <v>901</v>
      </c>
      <c r="S53" s="16">
        <f t="shared" si="4"/>
        <v>1401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25256</v>
      </c>
      <c r="X53" s="18">
        <f t="shared" si="7"/>
        <v>7044</v>
      </c>
      <c r="Y53" s="16">
        <f t="shared" si="8"/>
        <v>32300</v>
      </c>
      <c r="AA53" s="9"/>
      <c r="AB53" s="9"/>
    </row>
    <row r="54" spans="3:28" s="7" customFormat="1" ht="15" customHeight="1">
      <c r="C54" s="52" t="s">
        <v>67</v>
      </c>
      <c r="D54" s="36" t="s">
        <v>51</v>
      </c>
      <c r="E54" s="29">
        <v>23919</v>
      </c>
      <c r="F54" s="30">
        <v>0</v>
      </c>
      <c r="G54" s="31">
        <f t="shared" si="0"/>
        <v>23919</v>
      </c>
      <c r="H54" s="29">
        <v>4312</v>
      </c>
      <c r="I54" s="30">
        <v>4904</v>
      </c>
      <c r="J54" s="31">
        <f t="shared" si="1"/>
        <v>9216</v>
      </c>
      <c r="K54" s="29">
        <v>208</v>
      </c>
      <c r="L54" s="30">
        <v>1898</v>
      </c>
      <c r="M54" s="31">
        <f t="shared" si="2"/>
        <v>2106</v>
      </c>
      <c r="N54" s="29">
        <v>119</v>
      </c>
      <c r="O54" s="30">
        <v>4801</v>
      </c>
      <c r="P54" s="31">
        <f t="shared" si="3"/>
        <v>4920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28558</v>
      </c>
      <c r="X54" s="33">
        <f t="shared" si="7"/>
        <v>11603</v>
      </c>
      <c r="Y54" s="31">
        <f t="shared" si="8"/>
        <v>40161</v>
      </c>
      <c r="AA54" s="9"/>
      <c r="AB54" s="9"/>
    </row>
    <row r="55" spans="3:28" s="7" customFormat="1" ht="15" customHeight="1">
      <c r="C55" s="53"/>
      <c r="D55" s="36" t="s">
        <v>52</v>
      </c>
      <c r="E55" s="19">
        <v>3827</v>
      </c>
      <c r="F55" s="20">
        <v>0</v>
      </c>
      <c r="G55" s="21">
        <f>SUM(E55:F55)</f>
        <v>3827</v>
      </c>
      <c r="H55" s="19">
        <v>661</v>
      </c>
      <c r="I55" s="20">
        <v>1367</v>
      </c>
      <c r="J55" s="21">
        <f t="shared" si="1"/>
        <v>2028</v>
      </c>
      <c r="K55" s="19">
        <v>0</v>
      </c>
      <c r="L55" s="20">
        <v>0</v>
      </c>
      <c r="M55" s="21">
        <f t="shared" si="2"/>
        <v>0</v>
      </c>
      <c r="N55" s="19">
        <v>46</v>
      </c>
      <c r="O55" s="20">
        <v>506</v>
      </c>
      <c r="P55" s="21">
        <f t="shared" si="3"/>
        <v>552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4534</v>
      </c>
      <c r="X55" s="23">
        <f t="shared" si="7"/>
        <v>1873</v>
      </c>
      <c r="Y55" s="21">
        <f t="shared" si="8"/>
        <v>6407</v>
      </c>
      <c r="AA55" s="9"/>
      <c r="AB55" s="9"/>
    </row>
    <row r="56" spans="3:28" s="7" customFormat="1" ht="15" customHeight="1">
      <c r="C56" s="53"/>
      <c r="D56" s="36" t="s">
        <v>53</v>
      </c>
      <c r="E56" s="19">
        <v>5573</v>
      </c>
      <c r="F56" s="20">
        <v>0</v>
      </c>
      <c r="G56" s="21">
        <f t="shared" si="0"/>
        <v>5573</v>
      </c>
      <c r="H56" s="19">
        <v>717</v>
      </c>
      <c r="I56" s="20">
        <v>864</v>
      </c>
      <c r="J56" s="21">
        <f t="shared" si="1"/>
        <v>1581</v>
      </c>
      <c r="K56" s="19">
        <v>128</v>
      </c>
      <c r="L56" s="20">
        <v>316</v>
      </c>
      <c r="M56" s="21">
        <f t="shared" si="2"/>
        <v>444</v>
      </c>
      <c r="N56" s="19">
        <v>62</v>
      </c>
      <c r="O56" s="20">
        <v>879</v>
      </c>
      <c r="P56" s="21">
        <f t="shared" si="3"/>
        <v>941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6480</v>
      </c>
      <c r="X56" s="23">
        <f t="shared" si="7"/>
        <v>2059</v>
      </c>
      <c r="Y56" s="21">
        <f t="shared" si="8"/>
        <v>8539</v>
      </c>
      <c r="AA56" s="9"/>
      <c r="AB56" s="9"/>
    </row>
    <row r="57" spans="3:28" s="7" customFormat="1" ht="15" customHeight="1">
      <c r="C57" s="53"/>
      <c r="D57" s="36" t="s">
        <v>54</v>
      </c>
      <c r="E57" s="19">
        <v>6704</v>
      </c>
      <c r="F57" s="20">
        <v>0</v>
      </c>
      <c r="G57" s="21">
        <f t="shared" si="0"/>
        <v>6704</v>
      </c>
      <c r="H57" s="19">
        <v>575</v>
      </c>
      <c r="I57" s="20">
        <v>793</v>
      </c>
      <c r="J57" s="21">
        <f t="shared" si="1"/>
        <v>1368</v>
      </c>
      <c r="K57" s="19">
        <v>460</v>
      </c>
      <c r="L57" s="20">
        <v>238</v>
      </c>
      <c r="M57" s="21">
        <f t="shared" si="2"/>
        <v>698</v>
      </c>
      <c r="N57" s="19">
        <v>50</v>
      </c>
      <c r="O57" s="20">
        <v>1091</v>
      </c>
      <c r="P57" s="21">
        <f t="shared" si="3"/>
        <v>1141</v>
      </c>
      <c r="Q57" s="19">
        <v>0</v>
      </c>
      <c r="R57" s="20">
        <v>20</v>
      </c>
      <c r="S57" s="21">
        <f t="shared" si="4"/>
        <v>20</v>
      </c>
      <c r="T57" s="19">
        <v>0</v>
      </c>
      <c r="U57" s="20">
        <v>0</v>
      </c>
      <c r="V57" s="21">
        <f t="shared" si="5"/>
        <v>0</v>
      </c>
      <c r="W57" s="22">
        <f t="shared" si="6"/>
        <v>7789</v>
      </c>
      <c r="X57" s="23">
        <f t="shared" si="7"/>
        <v>2142</v>
      </c>
      <c r="Y57" s="21">
        <f t="shared" si="8"/>
        <v>9931</v>
      </c>
      <c r="AA57" s="9"/>
      <c r="AB57" s="9"/>
    </row>
    <row r="58" spans="3:28" s="7" customFormat="1" ht="15" customHeight="1">
      <c r="C58" s="53"/>
      <c r="D58" s="36" t="s">
        <v>55</v>
      </c>
      <c r="E58" s="19">
        <v>11685</v>
      </c>
      <c r="F58" s="20">
        <v>0</v>
      </c>
      <c r="G58" s="21">
        <f t="shared" si="0"/>
        <v>11685</v>
      </c>
      <c r="H58" s="19">
        <v>1181</v>
      </c>
      <c r="I58" s="20">
        <v>2686</v>
      </c>
      <c r="J58" s="21">
        <f t="shared" si="1"/>
        <v>3867</v>
      </c>
      <c r="K58" s="19">
        <v>8</v>
      </c>
      <c r="L58" s="20">
        <v>0</v>
      </c>
      <c r="M58" s="21">
        <f t="shared" si="2"/>
        <v>8</v>
      </c>
      <c r="N58" s="19">
        <v>94</v>
      </c>
      <c r="O58" s="20">
        <v>599</v>
      </c>
      <c r="P58" s="21">
        <f t="shared" si="3"/>
        <v>693</v>
      </c>
      <c r="Q58" s="19">
        <v>3732</v>
      </c>
      <c r="R58" s="20">
        <v>41614</v>
      </c>
      <c r="S58" s="21">
        <f t="shared" si="4"/>
        <v>45346</v>
      </c>
      <c r="T58" s="19">
        <v>0</v>
      </c>
      <c r="U58" s="20">
        <v>0</v>
      </c>
      <c r="V58" s="21">
        <f t="shared" si="5"/>
        <v>0</v>
      </c>
      <c r="W58" s="22">
        <f t="shared" si="6"/>
        <v>16700</v>
      </c>
      <c r="X58" s="23">
        <f t="shared" si="7"/>
        <v>44899</v>
      </c>
      <c r="Y58" s="21">
        <f t="shared" si="8"/>
        <v>61599</v>
      </c>
      <c r="AA58" s="9"/>
      <c r="AB58" s="9"/>
    </row>
    <row r="59" spans="3:28" s="7" customFormat="1" ht="15" customHeight="1">
      <c r="C59" s="53"/>
      <c r="D59" s="36" t="s">
        <v>56</v>
      </c>
      <c r="E59" s="19">
        <v>3550</v>
      </c>
      <c r="F59" s="20">
        <v>0</v>
      </c>
      <c r="G59" s="21">
        <f t="shared" si="0"/>
        <v>3550</v>
      </c>
      <c r="H59" s="19">
        <v>206</v>
      </c>
      <c r="I59" s="20">
        <v>50</v>
      </c>
      <c r="J59" s="21">
        <f t="shared" si="1"/>
        <v>256</v>
      </c>
      <c r="K59" s="19">
        <v>10</v>
      </c>
      <c r="L59" s="20">
        <v>73</v>
      </c>
      <c r="M59" s="21">
        <f t="shared" si="2"/>
        <v>83</v>
      </c>
      <c r="N59" s="19">
        <v>39</v>
      </c>
      <c r="O59" s="20">
        <v>312</v>
      </c>
      <c r="P59" s="21">
        <f t="shared" si="3"/>
        <v>351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3805</v>
      </c>
      <c r="X59" s="23">
        <f t="shared" si="7"/>
        <v>435</v>
      </c>
      <c r="Y59" s="21">
        <f t="shared" si="8"/>
        <v>4240</v>
      </c>
      <c r="AA59" s="9"/>
      <c r="AB59" s="9"/>
    </row>
    <row r="60" spans="3:28" s="7" customFormat="1" ht="15" customHeight="1">
      <c r="C60" s="53"/>
      <c r="D60" s="36" t="s">
        <v>57</v>
      </c>
      <c r="E60" s="19">
        <v>7962</v>
      </c>
      <c r="F60" s="20">
        <v>0</v>
      </c>
      <c r="G60" s="21">
        <f t="shared" si="0"/>
        <v>7962</v>
      </c>
      <c r="H60" s="19">
        <v>526</v>
      </c>
      <c r="I60" s="20">
        <v>297</v>
      </c>
      <c r="J60" s="21">
        <f t="shared" si="1"/>
        <v>823</v>
      </c>
      <c r="K60" s="19">
        <v>870</v>
      </c>
      <c r="L60" s="20">
        <v>1</v>
      </c>
      <c r="M60" s="21">
        <f t="shared" si="2"/>
        <v>871</v>
      </c>
      <c r="N60" s="19">
        <v>99</v>
      </c>
      <c r="O60" s="20">
        <v>1186</v>
      </c>
      <c r="P60" s="21">
        <f t="shared" si="3"/>
        <v>1285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9457</v>
      </c>
      <c r="X60" s="23">
        <f t="shared" si="7"/>
        <v>1484</v>
      </c>
      <c r="Y60" s="21">
        <f t="shared" si="8"/>
        <v>10941</v>
      </c>
      <c r="AA60" s="9"/>
      <c r="AB60" s="9"/>
    </row>
    <row r="61" spans="3:28" s="7" customFormat="1" ht="15" customHeight="1">
      <c r="C61" s="53"/>
      <c r="D61" s="37" t="s">
        <v>58</v>
      </c>
      <c r="E61" s="24">
        <v>10347</v>
      </c>
      <c r="F61" s="25">
        <v>0</v>
      </c>
      <c r="G61" s="26">
        <f t="shared" si="0"/>
        <v>10347</v>
      </c>
      <c r="H61" s="24">
        <v>0</v>
      </c>
      <c r="I61" s="25">
        <v>215</v>
      </c>
      <c r="J61" s="26">
        <f t="shared" si="1"/>
        <v>215</v>
      </c>
      <c r="K61" s="24">
        <v>80</v>
      </c>
      <c r="L61" s="25">
        <v>210</v>
      </c>
      <c r="M61" s="26">
        <f t="shared" si="2"/>
        <v>290</v>
      </c>
      <c r="N61" s="24">
        <v>0</v>
      </c>
      <c r="O61" s="25">
        <v>1950</v>
      </c>
      <c r="P61" s="26">
        <f t="shared" si="3"/>
        <v>1950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10427</v>
      </c>
      <c r="X61" s="28">
        <f t="shared" si="7"/>
        <v>2375</v>
      </c>
      <c r="Y61" s="26">
        <f t="shared" si="8"/>
        <v>12802</v>
      </c>
      <c r="AA61" s="9"/>
      <c r="AB61" s="9"/>
    </row>
    <row r="62" spans="3:28" s="7" customFormat="1" ht="15" customHeight="1">
      <c r="C62" s="54"/>
      <c r="D62" s="35" t="s">
        <v>18</v>
      </c>
      <c r="E62" s="17">
        <f>SUM(E54:E61)</f>
        <v>73567</v>
      </c>
      <c r="F62" s="18">
        <f>SUM(F54:F61)</f>
        <v>0</v>
      </c>
      <c r="G62" s="16">
        <f>SUM(E62:F62)</f>
        <v>73567</v>
      </c>
      <c r="H62" s="17">
        <f>SUM(H54:H61)</f>
        <v>8178</v>
      </c>
      <c r="I62" s="18">
        <f>SUM(I54:I61)</f>
        <v>11176</v>
      </c>
      <c r="J62" s="16">
        <f>SUM(H62:I62)</f>
        <v>19354</v>
      </c>
      <c r="K62" s="17">
        <f>SUM(K54:K61)</f>
        <v>1764</v>
      </c>
      <c r="L62" s="18">
        <f>SUM(L54:L61)</f>
        <v>2736</v>
      </c>
      <c r="M62" s="16">
        <f>SUM(K62:L62)</f>
        <v>4500</v>
      </c>
      <c r="N62" s="17">
        <f>SUM(N54:N61)</f>
        <v>509</v>
      </c>
      <c r="O62" s="18">
        <f>SUM(O54:O61)</f>
        <v>11324</v>
      </c>
      <c r="P62" s="16">
        <f>SUM(N62:O62)</f>
        <v>11833</v>
      </c>
      <c r="Q62" s="17">
        <f>SUM(Q54:Q61)</f>
        <v>3732</v>
      </c>
      <c r="R62" s="18">
        <f>SUM(R54:R61)</f>
        <v>41634</v>
      </c>
      <c r="S62" s="16">
        <f>SUM(Q62:R62)</f>
        <v>45366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87750</v>
      </c>
      <c r="X62" s="18">
        <f t="shared" si="7"/>
        <v>66870</v>
      </c>
      <c r="Y62" s="16">
        <f t="shared" si="8"/>
        <v>154620</v>
      </c>
      <c r="AA62" s="9"/>
      <c r="AB62" s="9"/>
    </row>
    <row r="63" spans="3:28" s="7" customFormat="1" ht="30" customHeight="1" thickBot="1">
      <c r="C63" s="43" t="s">
        <v>69</v>
      </c>
      <c r="D63" s="44"/>
      <c r="E63" s="40">
        <f>E9+E16+E28+E34+E42+E48+E53+E62</f>
        <v>511190</v>
      </c>
      <c r="F63" s="41">
        <f>F9+F16+F28+F34+F42+F48+F53+F62</f>
        <v>213</v>
      </c>
      <c r="G63" s="42">
        <f>SUM(E63:F63)</f>
        <v>511403</v>
      </c>
      <c r="H63" s="40">
        <f>H9+H16+H28+H34+H42+H48+H53+H62</f>
        <v>76739</v>
      </c>
      <c r="I63" s="41">
        <f>I9+I16+I28+I34+I42+I48+I53+I62</f>
        <v>182429</v>
      </c>
      <c r="J63" s="42">
        <f>SUM(H63:I63)</f>
        <v>259168</v>
      </c>
      <c r="K63" s="40">
        <f>K9+K16+K28+K34+K42+K48+K53+K62</f>
        <v>44958</v>
      </c>
      <c r="L63" s="41">
        <f>L9+L16+L28+L34+L42+L48+L53+L62</f>
        <v>21816</v>
      </c>
      <c r="M63" s="42">
        <f>SUM(K63:L63)</f>
        <v>66774</v>
      </c>
      <c r="N63" s="40">
        <f>N9+N16+N28+N34+N42+N48+N53+N62</f>
        <v>5916</v>
      </c>
      <c r="O63" s="41">
        <f>O9+O16+O28+O34+O42+O48+O53+O62</f>
        <v>87105</v>
      </c>
      <c r="P63" s="42">
        <f>SUM(N63:O63)</f>
        <v>93021</v>
      </c>
      <c r="Q63" s="40">
        <f>Q9+Q16+Q28+Q34+Q42+Q48+Q53+Q62</f>
        <v>59912</v>
      </c>
      <c r="R63" s="41">
        <f>R9+R16+R28+R34+R42+R48+R53+R62</f>
        <v>95057</v>
      </c>
      <c r="S63" s="42">
        <f>SUM(Q63:R63)</f>
        <v>154969</v>
      </c>
      <c r="T63" s="40">
        <f>T9+T16+T28+T34+T42+T48+T53+T62</f>
        <v>63138</v>
      </c>
      <c r="U63" s="41">
        <f>U9+U16+U28+U34+U42+U48+U53+U62</f>
        <v>26584</v>
      </c>
      <c r="V63" s="42">
        <f t="shared" si="5"/>
        <v>89722</v>
      </c>
      <c r="W63" s="40">
        <f>W9+W16+W28+W34+W42+W48+W53+W62</f>
        <v>761853</v>
      </c>
      <c r="X63" s="41">
        <f>X9+X16+X28+X34+X42+X48+X53+X62</f>
        <v>413204</v>
      </c>
      <c r="Y63" s="42">
        <f>SUM(W63:X63)</f>
        <v>1175057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2013-07-19T05:48:24Z</dcterms:modified>
  <cp:category/>
  <cp:version/>
  <cp:contentType/>
  <cp:contentStatus/>
</cp:coreProperties>
</file>