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225" windowWidth="7245" windowHeight="7740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<sst xmlns="http://schemas.openxmlformats.org/spreadsheetml/2006/main" count="94" uniqueCount="71">
  <si>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</si>
  <si>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</si>
  <si>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</si>
  <si>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</si>
  <si>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</si>
  <si>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</si>
  <si>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</si>
  <si>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</si>
  <si>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</si>
  <si>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</si>
  <si>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</si>
  <si>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</si>
  <si>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</si>
  <si>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</si>
  <si>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</si>
  <si>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</si>
  <si>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</si>
  <si>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</si>
  <si>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</si>
  <si>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</si>
  <si>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</si>
  <si>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</si>
  <si>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</si>
  <si>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</si>
  <si>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</si>
  <si>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</si>
  <si>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</si>
  <si>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</si>
  <si>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</si>
  <si>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</si>
  <si>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</si>
  <si>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</si>
  <si>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</si>
  <si>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</si>
  <si>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</si>
  <si>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</si>
  <si>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</si>
  <si>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</si>
  <si>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</si>
  <si>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</si>
  <si>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</si>
  <si>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</si>
  <si>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</si>
  <si>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</si>
  <si>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</si>
  <si>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</si>
  <si>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</si>
  <si>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</si>
  <si>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</si>
  <si>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</si>
  <si>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</si>
  <si>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</si>
  <si>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</si>
  <si>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</si>
  <si>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</si>
  <si>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</si>
  <si>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</si>
  <si>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</si>
  <si>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</si>
  <si>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</si>
  <si>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</si>
  <si>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</si>
  <si>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</si>
  <si>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</si>
  <si>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</si>
  <si>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</si>
  <si>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</si>
  <si>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</si>
  <si>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</si>
  <si>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</si>
  <si>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5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</si>
</sst>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3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33" borderId="24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distributed" textRotation="255"/>
      <protection/>
    </xf>
    <xf numFmtId="0" fontId="12" fillId="33" borderId="43" xfId="0" applyFont="1" applyFill="1" applyBorder="1" applyAlignment="1" applyProtection="1">
      <alignment horizontal="center" vertical="distributed" textRotation="255"/>
      <protection/>
    </xf>
    <xf numFmtId="0" fontId="12" fillId="33" borderId="44" xfId="0" applyFont="1" applyFill="1" applyBorder="1" applyAlignment="1" applyProtection="1">
      <alignment horizontal="center" vertical="distributed" textRotation="255"/>
      <protection/>
    </xf>
    <xf numFmtId="0" fontId="12" fillId="33" borderId="42" xfId="0" applyFont="1" applyFill="1" applyBorder="1" applyAlignment="1">
      <alignment horizontal="center" vertical="distributed" textRotation="255"/>
    </xf>
    <xf numFmtId="0" fontId="12" fillId="33" borderId="43" xfId="0" applyFont="1" applyFill="1" applyBorder="1" applyAlignment="1">
      <alignment horizontal="center" vertical="distributed" textRotation="255"/>
    </xf>
    <xf numFmtId="0" fontId="12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70" zoomScaleNormal="70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61" t="s">
        <v>59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3:5" ht="25.5" customHeight="1" thickBot="1">
      <c r="C5" s="58" t="s">
        <v>70</v>
      </c>
      <c r="D5" s="59"/>
      <c r="E5" s="60"/>
    </row>
    <row r="6" ht="9.75" customHeight="1" thickBot="1"/>
    <row r="7" spans="3:25" ht="17.25" customHeight="1">
      <c r="C7" s="48" t="s">
        <v>68</v>
      </c>
      <c r="D7" s="49"/>
      <c r="E7" s="45" t="s">
        <v>1</v>
      </c>
      <c r="F7" s="46"/>
      <c r="G7" s="47"/>
      <c r="H7" s="45" t="s">
        <v>2</v>
      </c>
      <c r="I7" s="46"/>
      <c r="J7" s="47"/>
      <c r="K7" s="45" t="s">
        <v>3</v>
      </c>
      <c r="L7" s="46"/>
      <c r="M7" s="47"/>
      <c r="N7" s="45" t="s">
        <v>4</v>
      </c>
      <c r="O7" s="46"/>
      <c r="P7" s="47"/>
      <c r="Q7" s="45" t="s">
        <v>5</v>
      </c>
      <c r="R7" s="46"/>
      <c r="S7" s="47"/>
      <c r="T7" s="45" t="s">
        <v>6</v>
      </c>
      <c r="U7" s="46"/>
      <c r="V7" s="47"/>
      <c r="W7" s="45" t="s">
        <v>7</v>
      </c>
      <c r="X7" s="46"/>
      <c r="Y7" s="47"/>
    </row>
    <row r="8" spans="3:25" s="2" customFormat="1" ht="17.25" customHeight="1">
      <c r="C8" s="50"/>
      <c r="D8" s="51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34" t="s">
        <v>0</v>
      </c>
      <c r="D9" s="39" t="s">
        <v>0</v>
      </c>
      <c r="E9" s="13">
        <v>22699</v>
      </c>
      <c r="F9" s="14">
        <v>0</v>
      </c>
      <c r="G9" s="15">
        <f>SUM(E9:F9)</f>
        <v>22699</v>
      </c>
      <c r="H9" s="13">
        <v>3454</v>
      </c>
      <c r="I9" s="14">
        <v>164</v>
      </c>
      <c r="J9" s="16">
        <f>SUM(H9:I9)</f>
        <v>3618</v>
      </c>
      <c r="K9" s="13">
        <v>1327</v>
      </c>
      <c r="L9" s="14">
        <v>0</v>
      </c>
      <c r="M9" s="16">
        <f>SUM(K9:L9)</f>
        <v>1327</v>
      </c>
      <c r="N9" s="13">
        <v>2186</v>
      </c>
      <c r="O9" s="14">
        <v>3676</v>
      </c>
      <c r="P9" s="16">
        <f>SUM(N9:O9)</f>
        <v>5862</v>
      </c>
      <c r="Q9" s="13">
        <v>0</v>
      </c>
      <c r="R9" s="14">
        <v>0</v>
      </c>
      <c r="S9" s="16">
        <f>SUM(Q9:R9)</f>
        <v>0</v>
      </c>
      <c r="T9" s="13">
        <v>0</v>
      </c>
      <c r="U9" s="14">
        <v>0</v>
      </c>
      <c r="V9" s="16">
        <f>SUM(T9:U9)</f>
        <v>0</v>
      </c>
      <c r="W9" s="17">
        <f>E9+H9+K9+N9+Q9+T9</f>
        <v>29666</v>
      </c>
      <c r="X9" s="18">
        <f>F9+I9+L9+O9+R9+U9</f>
        <v>3840</v>
      </c>
      <c r="Y9" s="16">
        <f>SUM(W9:X9)</f>
        <v>33506</v>
      </c>
      <c r="AA9" s="9"/>
      <c r="AB9" s="9"/>
    </row>
    <row r="10" spans="3:28" s="7" customFormat="1" ht="15" customHeight="1">
      <c r="C10" s="55" t="s">
        <v>61</v>
      </c>
      <c r="D10" s="36" t="s">
        <v>13</v>
      </c>
      <c r="E10" s="19">
        <v>8871</v>
      </c>
      <c r="F10" s="20">
        <v>0</v>
      </c>
      <c r="G10" s="21">
        <f aca="true" t="shared" si="0" ref="G10:G61">SUM(E10:F10)</f>
        <v>8871</v>
      </c>
      <c r="H10" s="19">
        <v>579</v>
      </c>
      <c r="I10" s="20">
        <v>10</v>
      </c>
      <c r="J10" s="21">
        <f aca="true" t="shared" si="1" ref="J10:J61">SUM(H10:I10)</f>
        <v>589</v>
      </c>
      <c r="K10" s="19">
        <v>97</v>
      </c>
      <c r="L10" s="20">
        <v>0</v>
      </c>
      <c r="M10" s="21">
        <f aca="true" t="shared" si="2" ref="M10:M61">SUM(K10:L10)</f>
        <v>97</v>
      </c>
      <c r="N10" s="19">
        <v>834</v>
      </c>
      <c r="O10" s="20">
        <v>0</v>
      </c>
      <c r="P10" s="21">
        <f aca="true" t="shared" si="3" ref="P10:P61">SUM(N10:O10)</f>
        <v>834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W61">E10+H10+K10+N10+Q10+T10</f>
        <v>10381</v>
      </c>
      <c r="X10" s="23">
        <f aca="true" t="shared" si="7" ref="X10:X62">F10+I10+L10+O10+R10+U10</f>
        <v>10</v>
      </c>
      <c r="Y10" s="21">
        <f aca="true" t="shared" si="8" ref="Y10:Y62">SUM(W10:X10)</f>
        <v>10391</v>
      </c>
      <c r="AA10" s="9"/>
      <c r="AB10" s="9"/>
    </row>
    <row r="11" spans="3:28" s="7" customFormat="1" ht="15" customHeight="1">
      <c r="C11" s="56"/>
      <c r="D11" s="36" t="s">
        <v>14</v>
      </c>
      <c r="E11" s="19">
        <v>8560</v>
      </c>
      <c r="F11" s="20">
        <v>0</v>
      </c>
      <c r="G11" s="21">
        <f t="shared" si="0"/>
        <v>8560</v>
      </c>
      <c r="H11" s="19">
        <v>1099</v>
      </c>
      <c r="I11" s="20">
        <v>45</v>
      </c>
      <c r="J11" s="21">
        <f t="shared" si="1"/>
        <v>1144</v>
      </c>
      <c r="K11" s="19">
        <v>1790</v>
      </c>
      <c r="L11" s="20">
        <v>0</v>
      </c>
      <c r="M11" s="21">
        <f t="shared" si="2"/>
        <v>1790</v>
      </c>
      <c r="N11" s="19">
        <v>110</v>
      </c>
      <c r="O11" s="20">
        <v>86</v>
      </c>
      <c r="P11" s="21">
        <f t="shared" si="3"/>
        <v>196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11559</v>
      </c>
      <c r="X11" s="23">
        <f t="shared" si="7"/>
        <v>131</v>
      </c>
      <c r="Y11" s="21">
        <f t="shared" si="8"/>
        <v>11690</v>
      </c>
      <c r="AA11" s="9"/>
      <c r="AB11" s="9"/>
    </row>
    <row r="12" spans="3:28" s="7" customFormat="1" ht="15" customHeight="1">
      <c r="C12" s="56"/>
      <c r="D12" s="36" t="s">
        <v>15</v>
      </c>
      <c r="E12" s="19">
        <v>13666</v>
      </c>
      <c r="F12" s="20">
        <v>119</v>
      </c>
      <c r="G12" s="21">
        <f t="shared" si="0"/>
        <v>13785</v>
      </c>
      <c r="H12" s="19">
        <v>710</v>
      </c>
      <c r="I12" s="20">
        <v>303</v>
      </c>
      <c r="J12" s="21">
        <f t="shared" si="1"/>
        <v>1013</v>
      </c>
      <c r="K12" s="19">
        <v>20</v>
      </c>
      <c r="L12" s="20">
        <v>0</v>
      </c>
      <c r="M12" s="21">
        <f t="shared" si="2"/>
        <v>20</v>
      </c>
      <c r="N12" s="19">
        <v>61</v>
      </c>
      <c r="O12" s="20">
        <v>2179</v>
      </c>
      <c r="P12" s="21">
        <f t="shared" si="3"/>
        <v>2240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14457</v>
      </c>
      <c r="X12" s="23">
        <f t="shared" si="7"/>
        <v>2601</v>
      </c>
      <c r="Y12" s="21">
        <f t="shared" si="8"/>
        <v>17058</v>
      </c>
      <c r="AA12" s="9"/>
      <c r="AB12" s="9"/>
    </row>
    <row r="13" spans="3:28" s="7" customFormat="1" ht="15" customHeight="1">
      <c r="C13" s="56"/>
      <c r="D13" s="36" t="s">
        <v>16</v>
      </c>
      <c r="E13" s="19">
        <v>5348</v>
      </c>
      <c r="F13" s="20">
        <v>0</v>
      </c>
      <c r="G13" s="21">
        <f t="shared" si="0"/>
        <v>5348</v>
      </c>
      <c r="H13" s="19">
        <v>418</v>
      </c>
      <c r="I13" s="20">
        <v>8</v>
      </c>
      <c r="J13" s="21">
        <f t="shared" si="1"/>
        <v>426</v>
      </c>
      <c r="K13" s="19">
        <v>129</v>
      </c>
      <c r="L13" s="20">
        <v>221</v>
      </c>
      <c r="M13" s="21">
        <f t="shared" si="2"/>
        <v>350</v>
      </c>
      <c r="N13" s="19">
        <v>90</v>
      </c>
      <c r="O13" s="20">
        <v>446</v>
      </c>
      <c r="P13" s="21">
        <f t="shared" si="3"/>
        <v>536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5985</v>
      </c>
      <c r="X13" s="23">
        <f t="shared" si="7"/>
        <v>675</v>
      </c>
      <c r="Y13" s="21">
        <f t="shared" si="8"/>
        <v>6660</v>
      </c>
      <c r="AA13" s="9"/>
      <c r="AB13" s="9"/>
    </row>
    <row r="14" spans="3:28" s="7" customFormat="1" ht="15" customHeight="1">
      <c r="C14" s="56"/>
      <c r="D14" s="36" t="s">
        <v>60</v>
      </c>
      <c r="E14" s="19">
        <v>6622</v>
      </c>
      <c r="F14" s="20">
        <v>0</v>
      </c>
      <c r="G14" s="21">
        <f t="shared" si="0"/>
        <v>6622</v>
      </c>
      <c r="H14" s="19">
        <v>816</v>
      </c>
      <c r="I14" s="20">
        <v>120</v>
      </c>
      <c r="J14" s="21">
        <f t="shared" si="1"/>
        <v>936</v>
      </c>
      <c r="K14" s="19">
        <v>63</v>
      </c>
      <c r="L14" s="20">
        <v>89</v>
      </c>
      <c r="M14" s="21">
        <f t="shared" si="2"/>
        <v>152</v>
      </c>
      <c r="N14" s="19">
        <v>26</v>
      </c>
      <c r="O14" s="20">
        <v>223</v>
      </c>
      <c r="P14" s="21">
        <f t="shared" si="3"/>
        <v>249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7527</v>
      </c>
      <c r="X14" s="23">
        <f t="shared" si="7"/>
        <v>432</v>
      </c>
      <c r="Y14" s="21">
        <f t="shared" si="8"/>
        <v>7959</v>
      </c>
      <c r="AA14" s="9"/>
      <c r="AB14" s="9"/>
    </row>
    <row r="15" spans="3:28" s="7" customFormat="1" ht="15" customHeight="1">
      <c r="C15" s="56"/>
      <c r="D15" s="36" t="s">
        <v>17</v>
      </c>
      <c r="E15" s="19">
        <v>11709</v>
      </c>
      <c r="F15" s="20">
        <v>87</v>
      </c>
      <c r="G15" s="21">
        <f t="shared" si="0"/>
        <v>11796</v>
      </c>
      <c r="H15" s="19">
        <v>3017</v>
      </c>
      <c r="I15" s="20">
        <v>1125</v>
      </c>
      <c r="J15" s="21">
        <f t="shared" si="1"/>
        <v>4142</v>
      </c>
      <c r="K15" s="19">
        <v>26</v>
      </c>
      <c r="L15" s="20">
        <v>90</v>
      </c>
      <c r="M15" s="21">
        <f t="shared" si="2"/>
        <v>116</v>
      </c>
      <c r="N15" s="19">
        <v>46</v>
      </c>
      <c r="O15" s="20">
        <v>535</v>
      </c>
      <c r="P15" s="21">
        <f t="shared" si="3"/>
        <v>581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14798</v>
      </c>
      <c r="X15" s="23">
        <f t="shared" si="7"/>
        <v>1837</v>
      </c>
      <c r="Y15" s="21">
        <f t="shared" si="8"/>
        <v>16635</v>
      </c>
      <c r="AA15" s="9"/>
      <c r="AB15" s="9"/>
    </row>
    <row r="16" spans="3:28" s="7" customFormat="1" ht="15" customHeight="1">
      <c r="C16" s="57"/>
      <c r="D16" s="35" t="s">
        <v>18</v>
      </c>
      <c r="E16" s="17">
        <f>SUM(E10:E15)</f>
        <v>54776</v>
      </c>
      <c r="F16" s="18">
        <f>SUM(F10:F15)</f>
        <v>206</v>
      </c>
      <c r="G16" s="16">
        <f t="shared" si="0"/>
        <v>54982</v>
      </c>
      <c r="H16" s="17">
        <f>SUM(H10:H15)</f>
        <v>6639</v>
      </c>
      <c r="I16" s="18">
        <f>SUM(I10:I15)</f>
        <v>1611</v>
      </c>
      <c r="J16" s="16">
        <f t="shared" si="1"/>
        <v>8250</v>
      </c>
      <c r="K16" s="17">
        <f>SUM(K10:K15)</f>
        <v>2125</v>
      </c>
      <c r="L16" s="18">
        <f>SUM(L10:L15)</f>
        <v>400</v>
      </c>
      <c r="M16" s="16">
        <f t="shared" si="2"/>
        <v>2525</v>
      </c>
      <c r="N16" s="17">
        <f>SUM(N10:N15)</f>
        <v>1167</v>
      </c>
      <c r="O16" s="18">
        <f>SUM(O10:O15)</f>
        <v>3469</v>
      </c>
      <c r="P16" s="16">
        <f t="shared" si="3"/>
        <v>4636</v>
      </c>
      <c r="Q16" s="17">
        <f>SUM(Q10:Q15)</f>
        <v>0</v>
      </c>
      <c r="R16" s="18">
        <f>SUM(R10:R15)</f>
        <v>0</v>
      </c>
      <c r="S16" s="16">
        <f t="shared" si="4"/>
        <v>0</v>
      </c>
      <c r="T16" s="17">
        <f>SUM(T10:T15)</f>
        <v>0</v>
      </c>
      <c r="U16" s="18">
        <f>SUM(U10:U15)</f>
        <v>0</v>
      </c>
      <c r="V16" s="16">
        <f t="shared" si="5"/>
        <v>0</v>
      </c>
      <c r="W16" s="17">
        <f t="shared" si="6"/>
        <v>64707</v>
      </c>
      <c r="X16" s="18">
        <f t="shared" si="7"/>
        <v>5686</v>
      </c>
      <c r="Y16" s="16">
        <f t="shared" si="8"/>
        <v>70393</v>
      </c>
      <c r="AA16" s="9"/>
      <c r="AB16" s="9"/>
    </row>
    <row r="17" spans="3:28" s="7" customFormat="1" ht="15" customHeight="1">
      <c r="C17" s="52" t="s">
        <v>62</v>
      </c>
      <c r="D17" s="36" t="s">
        <v>19</v>
      </c>
      <c r="E17" s="19">
        <v>16200</v>
      </c>
      <c r="F17" s="20">
        <v>0</v>
      </c>
      <c r="G17" s="21">
        <f t="shared" si="0"/>
        <v>16200</v>
      </c>
      <c r="H17" s="19">
        <v>2540</v>
      </c>
      <c r="I17" s="20">
        <v>3950</v>
      </c>
      <c r="J17" s="21">
        <f t="shared" si="1"/>
        <v>6490</v>
      </c>
      <c r="K17" s="19">
        <v>0</v>
      </c>
      <c r="L17" s="20">
        <v>64</v>
      </c>
      <c r="M17" s="21">
        <f t="shared" si="2"/>
        <v>64</v>
      </c>
      <c r="N17" s="19">
        <v>91</v>
      </c>
      <c r="O17" s="20">
        <v>1059</v>
      </c>
      <c r="P17" s="21">
        <f t="shared" si="3"/>
        <v>1150</v>
      </c>
      <c r="Q17" s="19">
        <v>2073</v>
      </c>
      <c r="R17" s="20">
        <v>528</v>
      </c>
      <c r="S17" s="21">
        <f t="shared" si="4"/>
        <v>2601</v>
      </c>
      <c r="T17" s="19">
        <v>0</v>
      </c>
      <c r="U17" s="20">
        <v>0</v>
      </c>
      <c r="V17" s="21">
        <f t="shared" si="5"/>
        <v>0</v>
      </c>
      <c r="W17" s="22">
        <f t="shared" si="6"/>
        <v>20904</v>
      </c>
      <c r="X17" s="23">
        <f t="shared" si="7"/>
        <v>5601</v>
      </c>
      <c r="Y17" s="21">
        <f t="shared" si="8"/>
        <v>26505</v>
      </c>
      <c r="AA17" s="9"/>
      <c r="AB17" s="9"/>
    </row>
    <row r="18" spans="3:28" s="7" customFormat="1" ht="15" customHeight="1">
      <c r="C18" s="53"/>
      <c r="D18" s="36" t="s">
        <v>20</v>
      </c>
      <c r="E18" s="19">
        <v>7095</v>
      </c>
      <c r="F18" s="20">
        <v>0</v>
      </c>
      <c r="G18" s="21">
        <f t="shared" si="0"/>
        <v>7095</v>
      </c>
      <c r="H18" s="19">
        <v>2242</v>
      </c>
      <c r="I18" s="20">
        <v>1496</v>
      </c>
      <c r="J18" s="21">
        <f t="shared" si="1"/>
        <v>3738</v>
      </c>
      <c r="K18" s="19">
        <v>0</v>
      </c>
      <c r="L18" s="20">
        <v>14</v>
      </c>
      <c r="M18" s="21">
        <f t="shared" si="2"/>
        <v>14</v>
      </c>
      <c r="N18" s="19">
        <v>10</v>
      </c>
      <c r="O18" s="20">
        <v>285</v>
      </c>
      <c r="P18" s="21">
        <f t="shared" si="3"/>
        <v>295</v>
      </c>
      <c r="Q18" s="19">
        <v>0</v>
      </c>
      <c r="R18" s="20">
        <v>0</v>
      </c>
      <c r="S18" s="21">
        <f t="shared" si="4"/>
        <v>0</v>
      </c>
      <c r="T18" s="19">
        <v>0</v>
      </c>
      <c r="U18" s="20">
        <v>0</v>
      </c>
      <c r="V18" s="21">
        <f t="shared" si="5"/>
        <v>0</v>
      </c>
      <c r="W18" s="22">
        <f t="shared" si="6"/>
        <v>9347</v>
      </c>
      <c r="X18" s="23">
        <f t="shared" si="7"/>
        <v>1795</v>
      </c>
      <c r="Y18" s="21">
        <f t="shared" si="8"/>
        <v>11142</v>
      </c>
      <c r="AA18" s="9"/>
      <c r="AB18" s="9"/>
    </row>
    <row r="19" spans="3:28" s="7" customFormat="1" ht="15" customHeight="1">
      <c r="C19" s="53"/>
      <c r="D19" s="36" t="s">
        <v>21</v>
      </c>
      <c r="E19" s="19">
        <v>12394</v>
      </c>
      <c r="F19" s="20">
        <v>0</v>
      </c>
      <c r="G19" s="21">
        <f t="shared" si="0"/>
        <v>12394</v>
      </c>
      <c r="H19" s="19">
        <v>747</v>
      </c>
      <c r="I19" s="20">
        <v>2098</v>
      </c>
      <c r="J19" s="21">
        <f t="shared" si="1"/>
        <v>2845</v>
      </c>
      <c r="K19" s="19">
        <v>10</v>
      </c>
      <c r="L19" s="20">
        <v>240</v>
      </c>
      <c r="M19" s="21">
        <f t="shared" si="2"/>
        <v>250</v>
      </c>
      <c r="N19" s="19">
        <v>24</v>
      </c>
      <c r="O19" s="20">
        <v>519</v>
      </c>
      <c r="P19" s="21">
        <f t="shared" si="3"/>
        <v>543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13175</v>
      </c>
      <c r="X19" s="23">
        <f t="shared" si="7"/>
        <v>2857</v>
      </c>
      <c r="Y19" s="21">
        <f t="shared" si="8"/>
        <v>16032</v>
      </c>
      <c r="AA19" s="9"/>
      <c r="AB19" s="9"/>
    </row>
    <row r="20" spans="3:28" s="7" customFormat="1" ht="15" customHeight="1">
      <c r="C20" s="53"/>
      <c r="D20" s="36" t="s">
        <v>22</v>
      </c>
      <c r="E20" s="19">
        <v>34042</v>
      </c>
      <c r="F20" s="20">
        <v>0</v>
      </c>
      <c r="G20" s="21">
        <f t="shared" si="0"/>
        <v>34042</v>
      </c>
      <c r="H20" s="19">
        <v>2070</v>
      </c>
      <c r="I20" s="20">
        <v>2274</v>
      </c>
      <c r="J20" s="21">
        <f t="shared" si="1"/>
        <v>4344</v>
      </c>
      <c r="K20" s="19">
        <v>36</v>
      </c>
      <c r="L20" s="20">
        <v>484</v>
      </c>
      <c r="M20" s="21">
        <f t="shared" si="2"/>
        <v>520</v>
      </c>
      <c r="N20" s="19">
        <v>54</v>
      </c>
      <c r="O20" s="20">
        <v>1561</v>
      </c>
      <c r="P20" s="21">
        <f t="shared" si="3"/>
        <v>1615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36202</v>
      </c>
      <c r="X20" s="23">
        <f t="shared" si="7"/>
        <v>4319</v>
      </c>
      <c r="Y20" s="21">
        <f t="shared" si="8"/>
        <v>40521</v>
      </c>
      <c r="AA20" s="9"/>
      <c r="AB20" s="9"/>
    </row>
    <row r="21" spans="3:28" s="7" customFormat="1" ht="15" customHeight="1">
      <c r="C21" s="53"/>
      <c r="D21" s="36" t="s">
        <v>24</v>
      </c>
      <c r="E21" s="19">
        <v>29317</v>
      </c>
      <c r="F21" s="20">
        <v>3</v>
      </c>
      <c r="G21" s="21">
        <f t="shared" si="0"/>
        <v>29320</v>
      </c>
      <c r="H21" s="19">
        <v>3616</v>
      </c>
      <c r="I21" s="20">
        <v>4293</v>
      </c>
      <c r="J21" s="21">
        <f t="shared" si="1"/>
        <v>7909</v>
      </c>
      <c r="K21" s="19">
        <v>754</v>
      </c>
      <c r="L21" s="20">
        <v>1456</v>
      </c>
      <c r="M21" s="21">
        <f t="shared" si="2"/>
        <v>2210</v>
      </c>
      <c r="N21" s="19">
        <v>286</v>
      </c>
      <c r="O21" s="20">
        <v>3570</v>
      </c>
      <c r="P21" s="21">
        <f t="shared" si="3"/>
        <v>3856</v>
      </c>
      <c r="Q21" s="19">
        <v>5142</v>
      </c>
      <c r="R21" s="20">
        <v>18079</v>
      </c>
      <c r="S21" s="21">
        <f t="shared" si="4"/>
        <v>23221</v>
      </c>
      <c r="T21" s="19">
        <v>0</v>
      </c>
      <c r="U21" s="20">
        <v>0</v>
      </c>
      <c r="V21" s="21">
        <f t="shared" si="5"/>
        <v>0</v>
      </c>
      <c r="W21" s="22">
        <f t="shared" si="6"/>
        <v>39115</v>
      </c>
      <c r="X21" s="23">
        <f t="shared" si="7"/>
        <v>27401</v>
      </c>
      <c r="Y21" s="21">
        <f t="shared" si="8"/>
        <v>66516</v>
      </c>
      <c r="AA21" s="9"/>
      <c r="AB21" s="9"/>
    </row>
    <row r="22" spans="3:28" s="7" customFormat="1" ht="15" customHeight="1">
      <c r="C22" s="53"/>
      <c r="D22" s="36" t="s">
        <v>23</v>
      </c>
      <c r="E22" s="19">
        <v>44320</v>
      </c>
      <c r="F22" s="20">
        <v>0</v>
      </c>
      <c r="G22" s="21">
        <f t="shared" si="0"/>
        <v>44320</v>
      </c>
      <c r="H22" s="19">
        <v>2346</v>
      </c>
      <c r="I22" s="20">
        <v>24244</v>
      </c>
      <c r="J22" s="21">
        <f t="shared" si="1"/>
        <v>26590</v>
      </c>
      <c r="K22" s="19">
        <v>24392</v>
      </c>
      <c r="L22" s="20">
        <v>363</v>
      </c>
      <c r="M22" s="21">
        <f t="shared" si="2"/>
        <v>24755</v>
      </c>
      <c r="N22" s="19">
        <v>800</v>
      </c>
      <c r="O22" s="20">
        <v>18751</v>
      </c>
      <c r="P22" s="21">
        <f t="shared" si="3"/>
        <v>19551</v>
      </c>
      <c r="Q22" s="19">
        <v>0</v>
      </c>
      <c r="R22" s="20">
        <v>501</v>
      </c>
      <c r="S22" s="21">
        <f t="shared" si="4"/>
        <v>501</v>
      </c>
      <c r="T22" s="19">
        <v>0</v>
      </c>
      <c r="U22" s="20">
        <v>0</v>
      </c>
      <c r="V22" s="21">
        <f t="shared" si="5"/>
        <v>0</v>
      </c>
      <c r="W22" s="22">
        <f t="shared" si="6"/>
        <v>71858</v>
      </c>
      <c r="X22" s="23">
        <f t="shared" si="7"/>
        <v>43859</v>
      </c>
      <c r="Y22" s="21">
        <f t="shared" si="8"/>
        <v>115717</v>
      </c>
      <c r="AA22" s="9"/>
      <c r="AB22" s="9"/>
    </row>
    <row r="23" spans="3:28" s="7" customFormat="1" ht="15" customHeight="1">
      <c r="C23" s="53"/>
      <c r="D23" s="36" t="s">
        <v>25</v>
      </c>
      <c r="E23" s="19">
        <v>51198.34</v>
      </c>
      <c r="F23" s="20">
        <v>0</v>
      </c>
      <c r="G23" s="21">
        <f t="shared" si="0"/>
        <v>51198.34</v>
      </c>
      <c r="H23" s="19">
        <v>1146</v>
      </c>
      <c r="I23" s="20">
        <v>4639</v>
      </c>
      <c r="J23" s="21">
        <f t="shared" si="1"/>
        <v>5785</v>
      </c>
      <c r="K23" s="19">
        <v>10999</v>
      </c>
      <c r="L23" s="20">
        <v>59</v>
      </c>
      <c r="M23" s="21">
        <f t="shared" si="2"/>
        <v>11058</v>
      </c>
      <c r="N23" s="19">
        <v>169</v>
      </c>
      <c r="O23" s="20">
        <v>8726</v>
      </c>
      <c r="P23" s="21">
        <f t="shared" si="3"/>
        <v>8895</v>
      </c>
      <c r="Q23" s="19">
        <v>15610</v>
      </c>
      <c r="R23" s="20">
        <v>23193</v>
      </c>
      <c r="S23" s="21">
        <f t="shared" si="4"/>
        <v>38803</v>
      </c>
      <c r="T23" s="19">
        <v>0</v>
      </c>
      <c r="U23" s="20">
        <v>0</v>
      </c>
      <c r="V23" s="21">
        <f t="shared" si="5"/>
        <v>0</v>
      </c>
      <c r="W23" s="22">
        <f t="shared" si="6"/>
        <v>79122.34</v>
      </c>
      <c r="X23" s="23">
        <f t="shared" si="7"/>
        <v>36617</v>
      </c>
      <c r="Y23" s="21">
        <f t="shared" si="8"/>
        <v>115739.34</v>
      </c>
      <c r="AA23" s="9"/>
      <c r="AB23" s="9"/>
    </row>
    <row r="24" spans="3:28" s="7" customFormat="1" ht="15" customHeight="1">
      <c r="C24" s="53"/>
      <c r="D24" s="36" t="s">
        <v>28</v>
      </c>
      <c r="E24" s="19">
        <v>8713</v>
      </c>
      <c r="F24" s="20">
        <v>0</v>
      </c>
      <c r="G24" s="21">
        <f t="shared" si="0"/>
        <v>8713</v>
      </c>
      <c r="H24" s="19">
        <v>1156</v>
      </c>
      <c r="I24" s="20">
        <v>901</v>
      </c>
      <c r="J24" s="21">
        <f t="shared" si="1"/>
        <v>2057</v>
      </c>
      <c r="K24" s="19">
        <v>987</v>
      </c>
      <c r="L24" s="20">
        <v>21</v>
      </c>
      <c r="M24" s="21">
        <f t="shared" si="2"/>
        <v>1008</v>
      </c>
      <c r="N24" s="19">
        <v>86</v>
      </c>
      <c r="O24" s="20">
        <v>950</v>
      </c>
      <c r="P24" s="21">
        <f t="shared" si="3"/>
        <v>1036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10942</v>
      </c>
      <c r="X24" s="23">
        <f t="shared" si="7"/>
        <v>1872</v>
      </c>
      <c r="Y24" s="21">
        <f t="shared" si="8"/>
        <v>12814</v>
      </c>
      <c r="AA24" s="9"/>
      <c r="AB24" s="9"/>
    </row>
    <row r="25" spans="3:28" s="7" customFormat="1" ht="15" customHeight="1">
      <c r="C25" s="53"/>
      <c r="D25" s="36" t="s">
        <v>27</v>
      </c>
      <c r="E25" s="19">
        <v>10167</v>
      </c>
      <c r="F25" s="20">
        <v>0</v>
      </c>
      <c r="G25" s="21">
        <f t="shared" si="0"/>
        <v>10167</v>
      </c>
      <c r="H25" s="19">
        <v>234</v>
      </c>
      <c r="I25" s="20">
        <v>479</v>
      </c>
      <c r="J25" s="21">
        <f t="shared" si="1"/>
        <v>713</v>
      </c>
      <c r="K25" s="19">
        <v>158</v>
      </c>
      <c r="L25" s="20">
        <v>30</v>
      </c>
      <c r="M25" s="21">
        <f t="shared" si="2"/>
        <v>188</v>
      </c>
      <c r="N25" s="19">
        <v>25</v>
      </c>
      <c r="O25" s="20">
        <v>133</v>
      </c>
      <c r="P25" s="21">
        <f t="shared" si="3"/>
        <v>158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10584</v>
      </c>
      <c r="X25" s="23">
        <f t="shared" si="7"/>
        <v>642</v>
      </c>
      <c r="Y25" s="21">
        <f t="shared" si="8"/>
        <v>11226</v>
      </c>
      <c r="AA25" s="9"/>
      <c r="AB25" s="9"/>
    </row>
    <row r="26" spans="3:28" s="7" customFormat="1" ht="15" customHeight="1">
      <c r="C26" s="53"/>
      <c r="D26" s="36" t="s">
        <v>26</v>
      </c>
      <c r="E26" s="19">
        <v>3689</v>
      </c>
      <c r="F26" s="20">
        <v>0</v>
      </c>
      <c r="G26" s="21">
        <f t="shared" si="0"/>
        <v>3689</v>
      </c>
      <c r="H26" s="19">
        <v>284</v>
      </c>
      <c r="I26" s="20">
        <v>517</v>
      </c>
      <c r="J26" s="21">
        <f t="shared" si="1"/>
        <v>801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68</v>
      </c>
      <c r="P26" s="21">
        <f t="shared" si="3"/>
        <v>68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3973</v>
      </c>
      <c r="X26" s="23">
        <f t="shared" si="7"/>
        <v>585</v>
      </c>
      <c r="Y26" s="21">
        <f t="shared" si="8"/>
        <v>4558</v>
      </c>
      <c r="AA26" s="9"/>
      <c r="AB26" s="9"/>
    </row>
    <row r="27" spans="3:28" s="7" customFormat="1" ht="15" customHeight="1">
      <c r="C27" s="53"/>
      <c r="D27" s="36" t="s">
        <v>29</v>
      </c>
      <c r="E27" s="19">
        <v>25443</v>
      </c>
      <c r="F27" s="20">
        <v>0</v>
      </c>
      <c r="G27" s="21">
        <f t="shared" si="0"/>
        <v>25443</v>
      </c>
      <c r="H27" s="19">
        <v>3110</v>
      </c>
      <c r="I27" s="20">
        <v>6289</v>
      </c>
      <c r="J27" s="21">
        <f t="shared" si="1"/>
        <v>9399</v>
      </c>
      <c r="K27" s="19">
        <v>1754</v>
      </c>
      <c r="L27" s="20">
        <v>173</v>
      </c>
      <c r="M27" s="21">
        <f t="shared" si="2"/>
        <v>1927</v>
      </c>
      <c r="N27" s="19">
        <v>73</v>
      </c>
      <c r="O27" s="20">
        <v>744</v>
      </c>
      <c r="P27" s="21">
        <f t="shared" si="3"/>
        <v>817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30380</v>
      </c>
      <c r="X27" s="23">
        <f t="shared" si="7"/>
        <v>7206</v>
      </c>
      <c r="Y27" s="21">
        <f t="shared" si="8"/>
        <v>37586</v>
      </c>
      <c r="AA27" s="9"/>
      <c r="AB27" s="9"/>
    </row>
    <row r="28" spans="3:28" s="7" customFormat="1" ht="15" customHeight="1">
      <c r="C28" s="54"/>
      <c r="D28" s="35" t="s">
        <v>18</v>
      </c>
      <c r="E28" s="17">
        <f>SUM(E17:E27)</f>
        <v>242578.34</v>
      </c>
      <c r="F28" s="18">
        <f>SUM(F17:F27)</f>
        <v>3</v>
      </c>
      <c r="G28" s="16">
        <f t="shared" si="0"/>
        <v>242581.34</v>
      </c>
      <c r="H28" s="17">
        <f>SUM(H17:H27)</f>
        <v>19491</v>
      </c>
      <c r="I28" s="18">
        <f>SUM(I17:I27)</f>
        <v>51180</v>
      </c>
      <c r="J28" s="16">
        <f t="shared" si="1"/>
        <v>70671</v>
      </c>
      <c r="K28" s="17">
        <f>SUM(K17:K27)</f>
        <v>39090</v>
      </c>
      <c r="L28" s="18">
        <f>SUM(L17:L27)</f>
        <v>2904</v>
      </c>
      <c r="M28" s="16">
        <f t="shared" si="2"/>
        <v>41994</v>
      </c>
      <c r="N28" s="17">
        <f>SUM(N17:N27)</f>
        <v>1618</v>
      </c>
      <c r="O28" s="18">
        <f>SUM(O17:O27)</f>
        <v>36366</v>
      </c>
      <c r="P28" s="16">
        <f t="shared" si="3"/>
        <v>37984</v>
      </c>
      <c r="Q28" s="17">
        <f>SUM(Q17:Q27)</f>
        <v>22825</v>
      </c>
      <c r="R28" s="18">
        <f>SUM(R17:R27)</f>
        <v>42301</v>
      </c>
      <c r="S28" s="16">
        <f t="shared" si="4"/>
        <v>65126</v>
      </c>
      <c r="T28" s="17">
        <f>SUM(T17:T27)</f>
        <v>0</v>
      </c>
      <c r="U28" s="18">
        <f>SUM(U17:U27)</f>
        <v>0</v>
      </c>
      <c r="V28" s="16">
        <f t="shared" si="5"/>
        <v>0</v>
      </c>
      <c r="W28" s="17">
        <f t="shared" si="6"/>
        <v>325602.33999999997</v>
      </c>
      <c r="X28" s="18">
        <f t="shared" si="7"/>
        <v>132754</v>
      </c>
      <c r="Y28" s="16">
        <f t="shared" si="8"/>
        <v>458356.33999999997</v>
      </c>
      <c r="AA28" s="9"/>
      <c r="AB28" s="9"/>
    </row>
    <row r="29" spans="3:28" s="7" customFormat="1" ht="15" customHeight="1">
      <c r="C29" s="52" t="s">
        <v>63</v>
      </c>
      <c r="D29" s="36" t="s">
        <v>30</v>
      </c>
      <c r="E29" s="19">
        <v>50414</v>
      </c>
      <c r="F29" s="20">
        <v>0</v>
      </c>
      <c r="G29" s="21">
        <f t="shared" si="0"/>
        <v>50414</v>
      </c>
      <c r="H29" s="19">
        <v>2429</v>
      </c>
      <c r="I29" s="20">
        <v>18457</v>
      </c>
      <c r="J29" s="21">
        <f t="shared" si="1"/>
        <v>20886</v>
      </c>
      <c r="K29" s="19">
        <v>10383</v>
      </c>
      <c r="L29" s="20">
        <v>756</v>
      </c>
      <c r="M29" s="21">
        <f t="shared" si="2"/>
        <v>11139</v>
      </c>
      <c r="N29" s="19">
        <v>171</v>
      </c>
      <c r="O29" s="20">
        <v>3879</v>
      </c>
      <c r="P29" s="21">
        <f t="shared" si="3"/>
        <v>4050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63397</v>
      </c>
      <c r="X29" s="23">
        <f t="shared" si="7"/>
        <v>23092</v>
      </c>
      <c r="Y29" s="21">
        <f t="shared" si="8"/>
        <v>86489</v>
      </c>
      <c r="AA29" s="9"/>
      <c r="AB29" s="9"/>
    </row>
    <row r="30" spans="3:28" s="7" customFormat="1" ht="15" customHeight="1">
      <c r="C30" s="53"/>
      <c r="D30" s="36" t="s">
        <v>32</v>
      </c>
      <c r="E30" s="19">
        <v>11315</v>
      </c>
      <c r="F30" s="20">
        <v>0</v>
      </c>
      <c r="G30" s="21">
        <f t="shared" si="0"/>
        <v>11315</v>
      </c>
      <c r="H30" s="19">
        <v>1097</v>
      </c>
      <c r="I30" s="20">
        <v>5905</v>
      </c>
      <c r="J30" s="21">
        <f t="shared" si="1"/>
        <v>7002</v>
      </c>
      <c r="K30" s="19">
        <v>0</v>
      </c>
      <c r="L30" s="20">
        <v>0</v>
      </c>
      <c r="M30" s="21">
        <f t="shared" si="2"/>
        <v>0</v>
      </c>
      <c r="N30" s="19">
        <v>19</v>
      </c>
      <c r="O30" s="20">
        <v>345</v>
      </c>
      <c r="P30" s="21">
        <f t="shared" si="3"/>
        <v>364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12431</v>
      </c>
      <c r="X30" s="23">
        <f t="shared" si="7"/>
        <v>6250</v>
      </c>
      <c r="Y30" s="21">
        <f t="shared" si="8"/>
        <v>18681</v>
      </c>
      <c r="AA30" s="9"/>
      <c r="AB30" s="9"/>
    </row>
    <row r="31" spans="3:28" s="7" customFormat="1" ht="15" customHeight="1">
      <c r="C31" s="53"/>
      <c r="D31" s="36" t="s">
        <v>31</v>
      </c>
      <c r="E31" s="19">
        <v>14056</v>
      </c>
      <c r="F31" s="20">
        <v>0</v>
      </c>
      <c r="G31" s="21">
        <f t="shared" si="0"/>
        <v>14056</v>
      </c>
      <c r="H31" s="19">
        <v>1560</v>
      </c>
      <c r="I31" s="20">
        <v>4803</v>
      </c>
      <c r="J31" s="21">
        <f t="shared" si="1"/>
        <v>6363</v>
      </c>
      <c r="K31" s="19">
        <v>48</v>
      </c>
      <c r="L31" s="20">
        <v>2904</v>
      </c>
      <c r="M31" s="21">
        <f t="shared" si="2"/>
        <v>2952</v>
      </c>
      <c r="N31" s="19">
        <v>11</v>
      </c>
      <c r="O31" s="20">
        <v>146</v>
      </c>
      <c r="P31" s="21">
        <f t="shared" si="3"/>
        <v>157</v>
      </c>
      <c r="Q31" s="19">
        <v>14320</v>
      </c>
      <c r="R31" s="20">
        <v>0</v>
      </c>
      <c r="S31" s="21">
        <f t="shared" si="4"/>
        <v>14320</v>
      </c>
      <c r="T31" s="19">
        <v>0</v>
      </c>
      <c r="U31" s="20">
        <v>0</v>
      </c>
      <c r="V31" s="21">
        <f t="shared" si="5"/>
        <v>0</v>
      </c>
      <c r="W31" s="22">
        <f t="shared" si="6"/>
        <v>29995</v>
      </c>
      <c r="X31" s="23">
        <f t="shared" si="7"/>
        <v>7853</v>
      </c>
      <c r="Y31" s="21">
        <f t="shared" si="8"/>
        <v>37848</v>
      </c>
      <c r="AA31" s="9"/>
      <c r="AB31" s="9"/>
    </row>
    <row r="32" spans="3:28" s="7" customFormat="1" ht="15" customHeight="1">
      <c r="C32" s="53"/>
      <c r="D32" s="36" t="s">
        <v>33</v>
      </c>
      <c r="E32" s="19">
        <v>7638</v>
      </c>
      <c r="F32" s="20">
        <v>0</v>
      </c>
      <c r="G32" s="21">
        <f t="shared" si="0"/>
        <v>7638</v>
      </c>
      <c r="H32" s="19">
        <v>6393</v>
      </c>
      <c r="I32" s="20">
        <v>1509</v>
      </c>
      <c r="J32" s="21">
        <f t="shared" si="1"/>
        <v>7902</v>
      </c>
      <c r="K32" s="19">
        <v>52</v>
      </c>
      <c r="L32" s="20">
        <v>209</v>
      </c>
      <c r="M32" s="21">
        <f t="shared" si="2"/>
        <v>261</v>
      </c>
      <c r="N32" s="19">
        <v>28</v>
      </c>
      <c r="O32" s="20">
        <v>176</v>
      </c>
      <c r="P32" s="21">
        <f t="shared" si="3"/>
        <v>204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14111</v>
      </c>
      <c r="X32" s="23">
        <f t="shared" si="7"/>
        <v>1894</v>
      </c>
      <c r="Y32" s="21">
        <f t="shared" si="8"/>
        <v>16005</v>
      </c>
      <c r="AA32" s="9"/>
      <c r="AB32" s="9"/>
    </row>
    <row r="33" spans="3:28" s="7" customFormat="1" ht="15" customHeight="1">
      <c r="C33" s="53"/>
      <c r="D33" s="36" t="s">
        <v>34</v>
      </c>
      <c r="E33" s="19">
        <v>10122</v>
      </c>
      <c r="F33" s="20">
        <v>0</v>
      </c>
      <c r="G33" s="21">
        <f t="shared" si="0"/>
        <v>10122</v>
      </c>
      <c r="H33" s="19">
        <v>4527</v>
      </c>
      <c r="I33" s="20">
        <v>1023</v>
      </c>
      <c r="J33" s="21">
        <f t="shared" si="1"/>
        <v>5550</v>
      </c>
      <c r="K33" s="19">
        <v>0</v>
      </c>
      <c r="L33" s="20">
        <v>10</v>
      </c>
      <c r="M33" s="21">
        <f t="shared" si="2"/>
        <v>10</v>
      </c>
      <c r="N33" s="19">
        <v>66</v>
      </c>
      <c r="O33" s="20">
        <v>751</v>
      </c>
      <c r="P33" s="21">
        <f t="shared" si="3"/>
        <v>817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14715</v>
      </c>
      <c r="X33" s="23">
        <f t="shared" si="7"/>
        <v>1784</v>
      </c>
      <c r="Y33" s="21">
        <f t="shared" si="8"/>
        <v>16499</v>
      </c>
      <c r="AA33" s="9"/>
      <c r="AB33" s="9"/>
    </row>
    <row r="34" spans="3:28" s="7" customFormat="1" ht="15" customHeight="1">
      <c r="C34" s="54"/>
      <c r="D34" s="35" t="s">
        <v>18</v>
      </c>
      <c r="E34" s="17">
        <f>SUM(E29:E33)</f>
        <v>93545</v>
      </c>
      <c r="F34" s="18">
        <f>SUM(F29:F33)</f>
        <v>0</v>
      </c>
      <c r="G34" s="16">
        <f t="shared" si="0"/>
        <v>93545</v>
      </c>
      <c r="H34" s="17">
        <f>SUM(H29:H33)</f>
        <v>16006</v>
      </c>
      <c r="I34" s="18">
        <f>SUM(I29:I33)</f>
        <v>31697</v>
      </c>
      <c r="J34" s="16">
        <f t="shared" si="1"/>
        <v>47703</v>
      </c>
      <c r="K34" s="17">
        <f>SUM(K29:K33)</f>
        <v>10483</v>
      </c>
      <c r="L34" s="18">
        <f>SUM(L29:L33)</f>
        <v>3879</v>
      </c>
      <c r="M34" s="16">
        <f t="shared" si="2"/>
        <v>14362</v>
      </c>
      <c r="N34" s="17">
        <f>SUM(N29:N33)</f>
        <v>295</v>
      </c>
      <c r="O34" s="18">
        <f>SUM(O29:O33)</f>
        <v>5297</v>
      </c>
      <c r="P34" s="16">
        <f t="shared" si="3"/>
        <v>5592</v>
      </c>
      <c r="Q34" s="17">
        <f>SUM(Q29:Q33)</f>
        <v>14320</v>
      </c>
      <c r="R34" s="18">
        <f>SUM(R29:R33)</f>
        <v>0</v>
      </c>
      <c r="S34" s="16">
        <f t="shared" si="4"/>
        <v>14320</v>
      </c>
      <c r="T34" s="17">
        <f>SUM(T29:T33)</f>
        <v>0</v>
      </c>
      <c r="U34" s="18">
        <f>SUM(U29:U33)</f>
        <v>0</v>
      </c>
      <c r="V34" s="16">
        <f t="shared" si="5"/>
        <v>0</v>
      </c>
      <c r="W34" s="17">
        <f t="shared" si="6"/>
        <v>134649</v>
      </c>
      <c r="X34" s="18">
        <f t="shared" si="7"/>
        <v>40873</v>
      </c>
      <c r="Y34" s="16">
        <f t="shared" si="8"/>
        <v>175522</v>
      </c>
      <c r="AA34" s="9"/>
      <c r="AB34" s="9"/>
    </row>
    <row r="35" spans="3:28" s="7" customFormat="1" ht="15" customHeight="1">
      <c r="C35" s="52" t="s">
        <v>64</v>
      </c>
      <c r="D35" s="38" t="s">
        <v>35</v>
      </c>
      <c r="E35" s="19">
        <v>5026</v>
      </c>
      <c r="F35" s="20">
        <v>0</v>
      </c>
      <c r="G35" s="21">
        <f t="shared" si="0"/>
        <v>5026</v>
      </c>
      <c r="H35" s="19">
        <v>1169</v>
      </c>
      <c r="I35" s="20">
        <v>3769</v>
      </c>
      <c r="J35" s="21">
        <f t="shared" si="1"/>
        <v>4938</v>
      </c>
      <c r="K35" s="19">
        <v>20</v>
      </c>
      <c r="L35" s="20">
        <v>78</v>
      </c>
      <c r="M35" s="21">
        <f t="shared" si="2"/>
        <v>98</v>
      </c>
      <c r="N35" s="19">
        <v>15</v>
      </c>
      <c r="O35" s="20">
        <v>71</v>
      </c>
      <c r="P35" s="21">
        <f t="shared" si="3"/>
        <v>86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6230</v>
      </c>
      <c r="X35" s="23">
        <f t="shared" si="7"/>
        <v>3918</v>
      </c>
      <c r="Y35" s="21">
        <f t="shared" si="8"/>
        <v>10148</v>
      </c>
      <c r="AA35" s="9"/>
      <c r="AB35" s="9"/>
    </row>
    <row r="36" spans="3:28" s="7" customFormat="1" ht="15" customHeight="1">
      <c r="C36" s="53"/>
      <c r="D36" s="36" t="s">
        <v>36</v>
      </c>
      <c r="E36" s="19">
        <v>5582</v>
      </c>
      <c r="F36" s="20">
        <v>0</v>
      </c>
      <c r="G36" s="21">
        <f t="shared" si="0"/>
        <v>5582</v>
      </c>
      <c r="H36" s="19">
        <v>1427</v>
      </c>
      <c r="I36" s="20">
        <v>4910</v>
      </c>
      <c r="J36" s="21">
        <f t="shared" si="1"/>
        <v>6337</v>
      </c>
      <c r="K36" s="19">
        <v>0</v>
      </c>
      <c r="L36" s="20">
        <v>0</v>
      </c>
      <c r="M36" s="21">
        <f t="shared" si="2"/>
        <v>0</v>
      </c>
      <c r="N36" s="19">
        <v>9</v>
      </c>
      <c r="O36" s="20">
        <v>517</v>
      </c>
      <c r="P36" s="21">
        <f t="shared" si="3"/>
        <v>526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7018</v>
      </c>
      <c r="X36" s="23">
        <f t="shared" si="7"/>
        <v>5427</v>
      </c>
      <c r="Y36" s="21">
        <f t="shared" si="8"/>
        <v>12445</v>
      </c>
      <c r="AA36" s="9"/>
      <c r="AB36" s="9"/>
    </row>
    <row r="37" spans="3:28" s="7" customFormat="1" ht="15" customHeight="1">
      <c r="C37" s="53"/>
      <c r="D37" s="36" t="s">
        <v>37</v>
      </c>
      <c r="E37" s="19">
        <v>5368</v>
      </c>
      <c r="F37" s="20">
        <v>0</v>
      </c>
      <c r="G37" s="21">
        <f t="shared" si="0"/>
        <v>5368</v>
      </c>
      <c r="H37" s="19">
        <v>403</v>
      </c>
      <c r="I37" s="20">
        <v>1134</v>
      </c>
      <c r="J37" s="21">
        <f t="shared" si="1"/>
        <v>1537</v>
      </c>
      <c r="K37" s="19">
        <v>0</v>
      </c>
      <c r="L37" s="20">
        <v>0</v>
      </c>
      <c r="M37" s="21">
        <f t="shared" si="2"/>
        <v>0</v>
      </c>
      <c r="N37" s="19">
        <v>19</v>
      </c>
      <c r="O37" s="20">
        <v>2376</v>
      </c>
      <c r="P37" s="21">
        <f t="shared" si="3"/>
        <v>2395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5790</v>
      </c>
      <c r="X37" s="23">
        <f t="shared" si="7"/>
        <v>3510</v>
      </c>
      <c r="Y37" s="21">
        <f t="shared" si="8"/>
        <v>9300</v>
      </c>
      <c r="AA37" s="9"/>
      <c r="AB37" s="9"/>
    </row>
    <row r="38" spans="3:28" s="7" customFormat="1" ht="15" customHeight="1">
      <c r="C38" s="53"/>
      <c r="D38" s="36" t="s">
        <v>38</v>
      </c>
      <c r="E38" s="19">
        <v>17922</v>
      </c>
      <c r="F38" s="20">
        <v>8</v>
      </c>
      <c r="G38" s="21">
        <f t="shared" si="0"/>
        <v>17930</v>
      </c>
      <c r="H38" s="19">
        <v>1909</v>
      </c>
      <c r="I38" s="20">
        <v>4250</v>
      </c>
      <c r="J38" s="21">
        <f t="shared" si="1"/>
        <v>6159</v>
      </c>
      <c r="K38" s="19">
        <v>1742</v>
      </c>
      <c r="L38" s="20">
        <v>5518</v>
      </c>
      <c r="M38" s="21">
        <f t="shared" si="2"/>
        <v>7260</v>
      </c>
      <c r="N38" s="19">
        <v>186</v>
      </c>
      <c r="O38" s="20">
        <v>8432</v>
      </c>
      <c r="P38" s="21">
        <f t="shared" si="3"/>
        <v>8618</v>
      </c>
      <c r="Q38" s="19">
        <v>10761</v>
      </c>
      <c r="R38" s="20">
        <v>0</v>
      </c>
      <c r="S38" s="21">
        <f t="shared" si="4"/>
        <v>10761</v>
      </c>
      <c r="T38" s="19">
        <v>0</v>
      </c>
      <c r="U38" s="20">
        <v>0</v>
      </c>
      <c r="V38" s="21">
        <f t="shared" si="5"/>
        <v>0</v>
      </c>
      <c r="W38" s="22">
        <f t="shared" si="6"/>
        <v>32520</v>
      </c>
      <c r="X38" s="23">
        <f t="shared" si="7"/>
        <v>18208</v>
      </c>
      <c r="Y38" s="21">
        <f t="shared" si="8"/>
        <v>50728</v>
      </c>
      <c r="AA38" s="9"/>
      <c r="AB38" s="9"/>
    </row>
    <row r="39" spans="3:28" s="7" customFormat="1" ht="15" customHeight="1">
      <c r="C39" s="53"/>
      <c r="D39" s="36" t="s">
        <v>39</v>
      </c>
      <c r="E39" s="19">
        <v>20060</v>
      </c>
      <c r="F39" s="20">
        <v>131</v>
      </c>
      <c r="G39" s="21">
        <f t="shared" si="0"/>
        <v>20191</v>
      </c>
      <c r="H39" s="19">
        <v>1114</v>
      </c>
      <c r="I39" s="20">
        <v>15917</v>
      </c>
      <c r="J39" s="21">
        <f t="shared" si="1"/>
        <v>17031</v>
      </c>
      <c r="K39" s="19">
        <v>0</v>
      </c>
      <c r="L39" s="20">
        <v>2641</v>
      </c>
      <c r="M39" s="21">
        <f t="shared" si="2"/>
        <v>2641</v>
      </c>
      <c r="N39" s="19">
        <v>149</v>
      </c>
      <c r="O39" s="20">
        <v>6538</v>
      </c>
      <c r="P39" s="21">
        <f t="shared" si="3"/>
        <v>6687</v>
      </c>
      <c r="Q39" s="19">
        <v>7434</v>
      </c>
      <c r="R39" s="20">
        <v>0</v>
      </c>
      <c r="S39" s="21">
        <f t="shared" si="4"/>
        <v>7434</v>
      </c>
      <c r="T39" s="19">
        <v>0</v>
      </c>
      <c r="U39" s="20">
        <v>0</v>
      </c>
      <c r="V39" s="21">
        <f t="shared" si="5"/>
        <v>0</v>
      </c>
      <c r="W39" s="22">
        <f t="shared" si="6"/>
        <v>28757</v>
      </c>
      <c r="X39" s="23">
        <f t="shared" si="7"/>
        <v>25227</v>
      </c>
      <c r="Y39" s="21">
        <f t="shared" si="8"/>
        <v>53984</v>
      </c>
      <c r="AA39" s="9"/>
      <c r="AB39" s="9"/>
    </row>
    <row r="40" spans="3:28" s="7" customFormat="1" ht="15" customHeight="1">
      <c r="C40" s="53"/>
      <c r="D40" s="36" t="s">
        <v>40</v>
      </c>
      <c r="E40" s="19">
        <v>3606</v>
      </c>
      <c r="F40" s="20">
        <v>0</v>
      </c>
      <c r="G40" s="21">
        <f t="shared" si="0"/>
        <v>3606</v>
      </c>
      <c r="H40" s="19">
        <v>212</v>
      </c>
      <c r="I40" s="20">
        <v>177</v>
      </c>
      <c r="J40" s="21">
        <f t="shared" si="1"/>
        <v>389</v>
      </c>
      <c r="K40" s="19">
        <v>13</v>
      </c>
      <c r="L40" s="20">
        <v>0</v>
      </c>
      <c r="M40" s="21">
        <f t="shared" si="2"/>
        <v>13</v>
      </c>
      <c r="N40" s="19">
        <v>8</v>
      </c>
      <c r="O40" s="20">
        <v>264</v>
      </c>
      <c r="P40" s="21">
        <f t="shared" si="3"/>
        <v>272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3839</v>
      </c>
      <c r="X40" s="23">
        <f t="shared" si="7"/>
        <v>441</v>
      </c>
      <c r="Y40" s="21">
        <f t="shared" si="8"/>
        <v>4280</v>
      </c>
      <c r="AA40" s="9"/>
      <c r="AB40" s="9"/>
    </row>
    <row r="41" spans="3:28" s="7" customFormat="1" ht="15" customHeight="1">
      <c r="C41" s="53"/>
      <c r="D41" s="36" t="s">
        <v>41</v>
      </c>
      <c r="E41" s="19">
        <v>4562</v>
      </c>
      <c r="F41" s="20">
        <v>0</v>
      </c>
      <c r="G41" s="21">
        <f t="shared" si="0"/>
        <v>4562</v>
      </c>
      <c r="H41" s="19">
        <v>162</v>
      </c>
      <c r="I41" s="20">
        <v>299</v>
      </c>
      <c r="J41" s="21">
        <f t="shared" si="1"/>
        <v>461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173</v>
      </c>
      <c r="P41" s="21">
        <f t="shared" si="3"/>
        <v>173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4724</v>
      </c>
      <c r="X41" s="23">
        <f t="shared" si="7"/>
        <v>472</v>
      </c>
      <c r="Y41" s="21">
        <f t="shared" si="8"/>
        <v>5196</v>
      </c>
      <c r="AA41" s="9"/>
      <c r="AB41" s="9"/>
    </row>
    <row r="42" spans="3:28" s="7" customFormat="1" ht="15" customHeight="1">
      <c r="C42" s="54"/>
      <c r="D42" s="35" t="s">
        <v>18</v>
      </c>
      <c r="E42" s="17">
        <f>SUM(E35:E41)</f>
        <v>62126</v>
      </c>
      <c r="F42" s="18">
        <f>SUM(F35:F41)</f>
        <v>139</v>
      </c>
      <c r="G42" s="16">
        <f t="shared" si="0"/>
        <v>62265</v>
      </c>
      <c r="H42" s="17">
        <f>SUM(H35:H41)</f>
        <v>6396</v>
      </c>
      <c r="I42" s="18">
        <f>SUM(I35:I41)</f>
        <v>30456</v>
      </c>
      <c r="J42" s="16">
        <f t="shared" si="1"/>
        <v>36852</v>
      </c>
      <c r="K42" s="17">
        <f>SUM(K35:K41)</f>
        <v>1775</v>
      </c>
      <c r="L42" s="18">
        <f>SUM(L35:L41)</f>
        <v>8237</v>
      </c>
      <c r="M42" s="16">
        <f t="shared" si="2"/>
        <v>10012</v>
      </c>
      <c r="N42" s="17">
        <f>SUM(N35:N41)</f>
        <v>386</v>
      </c>
      <c r="O42" s="18">
        <f>SUM(O35:O41)</f>
        <v>18371</v>
      </c>
      <c r="P42" s="16">
        <f t="shared" si="3"/>
        <v>18757</v>
      </c>
      <c r="Q42" s="17">
        <f>SUM(Q35:Q41)</f>
        <v>18195</v>
      </c>
      <c r="R42" s="18">
        <f>SUM(R35:R41)</f>
        <v>0</v>
      </c>
      <c r="S42" s="16">
        <f t="shared" si="4"/>
        <v>18195</v>
      </c>
      <c r="T42" s="17">
        <f>SUM(T35:T41)</f>
        <v>0</v>
      </c>
      <c r="U42" s="18">
        <f>SUM(U35:U41)</f>
        <v>0</v>
      </c>
      <c r="V42" s="16">
        <f t="shared" si="5"/>
        <v>0</v>
      </c>
      <c r="W42" s="17">
        <f t="shared" si="6"/>
        <v>88878</v>
      </c>
      <c r="X42" s="18">
        <f t="shared" si="7"/>
        <v>57203</v>
      </c>
      <c r="Y42" s="16">
        <f t="shared" si="8"/>
        <v>146081</v>
      </c>
      <c r="AA42" s="9"/>
      <c r="AB42" s="9"/>
    </row>
    <row r="43" spans="3:28" s="7" customFormat="1" ht="15" customHeight="1">
      <c r="C43" s="55" t="s">
        <v>65</v>
      </c>
      <c r="D43" s="36" t="s">
        <v>42</v>
      </c>
      <c r="E43" s="19">
        <v>13319</v>
      </c>
      <c r="F43" s="20">
        <v>0</v>
      </c>
      <c r="G43" s="21">
        <f t="shared" si="0"/>
        <v>13319</v>
      </c>
      <c r="H43" s="19">
        <v>8120</v>
      </c>
      <c r="I43" s="20">
        <v>2028</v>
      </c>
      <c r="J43" s="21">
        <f t="shared" si="1"/>
        <v>10148</v>
      </c>
      <c r="K43" s="19">
        <v>115</v>
      </c>
      <c r="L43" s="20">
        <v>100</v>
      </c>
      <c r="M43" s="21">
        <f t="shared" si="2"/>
        <v>215</v>
      </c>
      <c r="N43" s="19">
        <v>3</v>
      </c>
      <c r="O43" s="20">
        <v>1163</v>
      </c>
      <c r="P43" s="21">
        <f t="shared" si="3"/>
        <v>1166</v>
      </c>
      <c r="Q43" s="19">
        <v>4983</v>
      </c>
      <c r="R43" s="20">
        <v>2274</v>
      </c>
      <c r="S43" s="21">
        <f t="shared" si="4"/>
        <v>7257</v>
      </c>
      <c r="T43" s="19">
        <v>0</v>
      </c>
      <c r="U43" s="20">
        <v>0</v>
      </c>
      <c r="V43" s="21">
        <f t="shared" si="5"/>
        <v>0</v>
      </c>
      <c r="W43" s="22">
        <f t="shared" si="6"/>
        <v>26540</v>
      </c>
      <c r="X43" s="23">
        <f t="shared" si="7"/>
        <v>5565</v>
      </c>
      <c r="Y43" s="21">
        <f t="shared" si="8"/>
        <v>32105</v>
      </c>
      <c r="AA43" s="9"/>
      <c r="AB43" s="9"/>
    </row>
    <row r="44" spans="3:28" s="7" customFormat="1" ht="15" customHeight="1">
      <c r="C44" s="56"/>
      <c r="D44" s="36" t="s">
        <v>43</v>
      </c>
      <c r="E44" s="19">
        <v>16497</v>
      </c>
      <c r="F44" s="20">
        <v>0</v>
      </c>
      <c r="G44" s="21">
        <f t="shared" si="0"/>
        <v>16497</v>
      </c>
      <c r="H44" s="19">
        <v>765</v>
      </c>
      <c r="I44" s="20">
        <v>2739</v>
      </c>
      <c r="J44" s="21">
        <f t="shared" si="1"/>
        <v>3504</v>
      </c>
      <c r="K44" s="19">
        <v>0</v>
      </c>
      <c r="L44" s="20">
        <v>1249</v>
      </c>
      <c r="M44" s="21">
        <f t="shared" si="2"/>
        <v>1249</v>
      </c>
      <c r="N44" s="19">
        <v>46</v>
      </c>
      <c r="O44" s="20">
        <v>2220</v>
      </c>
      <c r="P44" s="21">
        <f t="shared" si="3"/>
        <v>2266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17308</v>
      </c>
      <c r="X44" s="23">
        <f t="shared" si="7"/>
        <v>6208</v>
      </c>
      <c r="Y44" s="21">
        <f t="shared" si="8"/>
        <v>23516</v>
      </c>
      <c r="AA44" s="9"/>
      <c r="AB44" s="9"/>
    </row>
    <row r="45" spans="3:28" s="7" customFormat="1" ht="15" customHeight="1">
      <c r="C45" s="56"/>
      <c r="D45" s="36" t="s">
        <v>44</v>
      </c>
      <c r="E45" s="19">
        <v>8718</v>
      </c>
      <c r="F45" s="20">
        <v>0</v>
      </c>
      <c r="G45" s="21">
        <f t="shared" si="0"/>
        <v>8718</v>
      </c>
      <c r="H45" s="19">
        <v>859</v>
      </c>
      <c r="I45" s="20">
        <v>8136</v>
      </c>
      <c r="J45" s="21">
        <f t="shared" si="1"/>
        <v>8995</v>
      </c>
      <c r="K45" s="19">
        <v>0</v>
      </c>
      <c r="L45" s="20">
        <v>964</v>
      </c>
      <c r="M45" s="21">
        <f t="shared" si="2"/>
        <v>964</v>
      </c>
      <c r="N45" s="19">
        <v>139</v>
      </c>
      <c r="O45" s="20">
        <v>620</v>
      </c>
      <c r="P45" s="21">
        <f t="shared" si="3"/>
        <v>759</v>
      </c>
      <c r="Q45" s="19">
        <v>1672</v>
      </c>
      <c r="R45" s="20">
        <v>3874</v>
      </c>
      <c r="S45" s="21">
        <f t="shared" si="4"/>
        <v>5546</v>
      </c>
      <c r="T45" s="19">
        <v>0</v>
      </c>
      <c r="U45" s="20">
        <v>0</v>
      </c>
      <c r="V45" s="21">
        <f t="shared" si="5"/>
        <v>0</v>
      </c>
      <c r="W45" s="22">
        <f t="shared" si="6"/>
        <v>11388</v>
      </c>
      <c r="X45" s="23">
        <f t="shared" si="7"/>
        <v>13594</v>
      </c>
      <c r="Y45" s="21">
        <f t="shared" si="8"/>
        <v>24982</v>
      </c>
      <c r="AA45" s="9"/>
      <c r="AB45" s="9"/>
    </row>
    <row r="46" spans="3:28" s="7" customFormat="1" ht="15" customHeight="1">
      <c r="C46" s="56"/>
      <c r="D46" s="36" t="s">
        <v>45</v>
      </c>
      <c r="E46" s="19">
        <v>2432</v>
      </c>
      <c r="F46" s="20">
        <v>0</v>
      </c>
      <c r="G46" s="21">
        <f t="shared" si="0"/>
        <v>2432</v>
      </c>
      <c r="H46" s="19">
        <v>250</v>
      </c>
      <c r="I46" s="20">
        <v>11</v>
      </c>
      <c r="J46" s="21">
        <f t="shared" si="1"/>
        <v>261</v>
      </c>
      <c r="K46" s="19">
        <v>42</v>
      </c>
      <c r="L46" s="20">
        <v>0</v>
      </c>
      <c r="M46" s="21">
        <f t="shared" si="2"/>
        <v>42</v>
      </c>
      <c r="N46" s="19">
        <v>2</v>
      </c>
      <c r="O46" s="20">
        <v>220</v>
      </c>
      <c r="P46" s="21">
        <f t="shared" si="3"/>
        <v>222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2726</v>
      </c>
      <c r="X46" s="23">
        <f t="shared" si="7"/>
        <v>231</v>
      </c>
      <c r="Y46" s="21">
        <f t="shared" si="8"/>
        <v>2957</v>
      </c>
      <c r="AA46" s="9"/>
      <c r="AB46" s="9"/>
    </row>
    <row r="47" spans="3:28" s="7" customFormat="1" ht="15" customHeight="1">
      <c r="C47" s="56"/>
      <c r="D47" s="36" t="s">
        <v>46</v>
      </c>
      <c r="E47" s="19">
        <v>5186</v>
      </c>
      <c r="F47" s="20">
        <v>0</v>
      </c>
      <c r="G47" s="21">
        <f t="shared" si="0"/>
        <v>5186</v>
      </c>
      <c r="H47" s="19">
        <v>2187</v>
      </c>
      <c r="I47" s="20">
        <v>440</v>
      </c>
      <c r="J47" s="21">
        <f t="shared" si="1"/>
        <v>2627</v>
      </c>
      <c r="K47" s="19">
        <v>0</v>
      </c>
      <c r="L47" s="20">
        <v>0</v>
      </c>
      <c r="M47" s="21">
        <f t="shared" si="2"/>
        <v>0</v>
      </c>
      <c r="N47" s="19">
        <v>6</v>
      </c>
      <c r="O47" s="20">
        <v>39</v>
      </c>
      <c r="P47" s="21">
        <f t="shared" si="3"/>
        <v>45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7379</v>
      </c>
      <c r="X47" s="23">
        <f t="shared" si="7"/>
        <v>479</v>
      </c>
      <c r="Y47" s="21">
        <f t="shared" si="8"/>
        <v>7858</v>
      </c>
      <c r="AA47" s="9"/>
      <c r="AB47" s="9"/>
    </row>
    <row r="48" spans="3:28" s="7" customFormat="1" ht="15" customHeight="1">
      <c r="C48" s="57"/>
      <c r="D48" s="35" t="s">
        <v>18</v>
      </c>
      <c r="E48" s="17">
        <f>SUM(E43:E47)</f>
        <v>46152</v>
      </c>
      <c r="F48" s="18">
        <f>SUM(F43:F47)</f>
        <v>0</v>
      </c>
      <c r="G48" s="16">
        <f t="shared" si="0"/>
        <v>46152</v>
      </c>
      <c r="H48" s="17">
        <f>SUM(H43:H47)</f>
        <v>12181</v>
      </c>
      <c r="I48" s="18">
        <f>SUM(I43:I47)</f>
        <v>13354</v>
      </c>
      <c r="J48" s="16">
        <f t="shared" si="1"/>
        <v>25535</v>
      </c>
      <c r="K48" s="17">
        <f>SUM(K43:K47)</f>
        <v>157</v>
      </c>
      <c r="L48" s="18">
        <f>SUM(L43:L47)</f>
        <v>2313</v>
      </c>
      <c r="M48" s="16">
        <f t="shared" si="2"/>
        <v>2470</v>
      </c>
      <c r="N48" s="17">
        <f>SUM(N43:N47)</f>
        <v>196</v>
      </c>
      <c r="O48" s="18">
        <f>SUM(O43:O47)</f>
        <v>4262</v>
      </c>
      <c r="P48" s="16">
        <f t="shared" si="3"/>
        <v>4458</v>
      </c>
      <c r="Q48" s="17">
        <f>SUM(Q43:Q47)</f>
        <v>6655</v>
      </c>
      <c r="R48" s="18">
        <f>SUM(R43:R47)</f>
        <v>6148</v>
      </c>
      <c r="S48" s="16">
        <f t="shared" si="4"/>
        <v>12803</v>
      </c>
      <c r="T48" s="17">
        <f>SUM(T43:T47)</f>
        <v>0</v>
      </c>
      <c r="U48" s="18">
        <f>SUM(U43:U47)</f>
        <v>0</v>
      </c>
      <c r="V48" s="16">
        <f t="shared" si="5"/>
        <v>0</v>
      </c>
      <c r="W48" s="17">
        <f t="shared" si="6"/>
        <v>65341</v>
      </c>
      <c r="X48" s="18">
        <f t="shared" si="7"/>
        <v>26077</v>
      </c>
      <c r="Y48" s="16">
        <f t="shared" si="8"/>
        <v>91418</v>
      </c>
      <c r="AA48" s="9"/>
      <c r="AB48" s="9"/>
    </row>
    <row r="49" spans="3:28" s="7" customFormat="1" ht="15" customHeight="1">
      <c r="C49" s="52" t="s">
        <v>66</v>
      </c>
      <c r="D49" s="36" t="s">
        <v>47</v>
      </c>
      <c r="E49" s="19">
        <v>3047</v>
      </c>
      <c r="F49" s="20">
        <v>0</v>
      </c>
      <c r="G49" s="21">
        <f t="shared" si="0"/>
        <v>3047</v>
      </c>
      <c r="H49" s="19">
        <v>50</v>
      </c>
      <c r="I49" s="20">
        <v>290</v>
      </c>
      <c r="J49" s="21">
        <f t="shared" si="1"/>
        <v>340</v>
      </c>
      <c r="K49" s="19">
        <v>164</v>
      </c>
      <c r="L49" s="20">
        <v>0</v>
      </c>
      <c r="M49" s="21">
        <f t="shared" si="2"/>
        <v>164</v>
      </c>
      <c r="N49" s="19">
        <v>0</v>
      </c>
      <c r="O49" s="20">
        <v>353</v>
      </c>
      <c r="P49" s="21">
        <f t="shared" si="3"/>
        <v>353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3261</v>
      </c>
      <c r="X49" s="23">
        <f t="shared" si="7"/>
        <v>643</v>
      </c>
      <c r="Y49" s="21">
        <f t="shared" si="8"/>
        <v>3904</v>
      </c>
      <c r="AA49" s="9"/>
      <c r="AB49" s="9"/>
    </row>
    <row r="50" spans="3:28" s="7" customFormat="1" ht="15" customHeight="1">
      <c r="C50" s="53"/>
      <c r="D50" s="36" t="s">
        <v>48</v>
      </c>
      <c r="E50" s="19">
        <v>10173</v>
      </c>
      <c r="F50" s="20">
        <v>0</v>
      </c>
      <c r="G50" s="21">
        <f t="shared" si="0"/>
        <v>10173</v>
      </c>
      <c r="H50" s="19">
        <v>679</v>
      </c>
      <c r="I50" s="20">
        <v>3150</v>
      </c>
      <c r="J50" s="21">
        <f t="shared" si="1"/>
        <v>3829</v>
      </c>
      <c r="K50" s="19">
        <v>195</v>
      </c>
      <c r="L50" s="20">
        <v>0</v>
      </c>
      <c r="M50" s="21">
        <f t="shared" si="2"/>
        <v>195</v>
      </c>
      <c r="N50" s="19">
        <v>42</v>
      </c>
      <c r="O50" s="20">
        <v>645</v>
      </c>
      <c r="P50" s="21">
        <f t="shared" si="3"/>
        <v>687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11089</v>
      </c>
      <c r="X50" s="23">
        <f t="shared" si="7"/>
        <v>3795</v>
      </c>
      <c r="Y50" s="21">
        <f t="shared" si="8"/>
        <v>14884</v>
      </c>
      <c r="AA50" s="9"/>
      <c r="AB50" s="9"/>
    </row>
    <row r="51" spans="3:28" s="7" customFormat="1" ht="15" customHeight="1">
      <c r="C51" s="53"/>
      <c r="D51" s="36" t="s">
        <v>49</v>
      </c>
      <c r="E51" s="19">
        <v>10144</v>
      </c>
      <c r="F51" s="20">
        <v>0</v>
      </c>
      <c r="G51" s="21">
        <f t="shared" si="0"/>
        <v>10144</v>
      </c>
      <c r="H51" s="19">
        <v>2365</v>
      </c>
      <c r="I51" s="20">
        <v>914</v>
      </c>
      <c r="J51" s="21">
        <f t="shared" si="1"/>
        <v>3279</v>
      </c>
      <c r="K51" s="19">
        <v>246</v>
      </c>
      <c r="L51" s="20">
        <v>108</v>
      </c>
      <c r="M51" s="21">
        <f t="shared" si="2"/>
        <v>354</v>
      </c>
      <c r="N51" s="19">
        <v>15</v>
      </c>
      <c r="O51" s="20">
        <v>840</v>
      </c>
      <c r="P51" s="21">
        <f t="shared" si="3"/>
        <v>855</v>
      </c>
      <c r="Q51" s="19">
        <v>1501</v>
      </c>
      <c r="R51" s="20">
        <v>600</v>
      </c>
      <c r="S51" s="21">
        <f t="shared" si="4"/>
        <v>2101</v>
      </c>
      <c r="T51" s="19">
        <v>0</v>
      </c>
      <c r="U51" s="20">
        <v>0</v>
      </c>
      <c r="V51" s="21">
        <f t="shared" si="5"/>
        <v>0</v>
      </c>
      <c r="W51" s="22">
        <f t="shared" si="6"/>
        <v>14271</v>
      </c>
      <c r="X51" s="23">
        <f t="shared" si="7"/>
        <v>2462</v>
      </c>
      <c r="Y51" s="21">
        <f t="shared" si="8"/>
        <v>16733</v>
      </c>
      <c r="AA51" s="9"/>
      <c r="AB51" s="9"/>
    </row>
    <row r="52" spans="3:28" s="7" customFormat="1" ht="15" customHeight="1">
      <c r="C52" s="53"/>
      <c r="D52" s="37" t="s">
        <v>50</v>
      </c>
      <c r="E52" s="24">
        <v>4951</v>
      </c>
      <c r="F52" s="25">
        <v>0</v>
      </c>
      <c r="G52" s="26">
        <f t="shared" si="0"/>
        <v>4951</v>
      </c>
      <c r="H52" s="24">
        <v>180</v>
      </c>
      <c r="I52" s="25">
        <v>56</v>
      </c>
      <c r="J52" s="26">
        <f t="shared" si="1"/>
        <v>236</v>
      </c>
      <c r="K52" s="24">
        <v>0</v>
      </c>
      <c r="L52" s="25">
        <v>0</v>
      </c>
      <c r="M52" s="26">
        <f t="shared" si="2"/>
        <v>0</v>
      </c>
      <c r="N52" s="24">
        <v>39</v>
      </c>
      <c r="O52" s="25">
        <v>378</v>
      </c>
      <c r="P52" s="26">
        <f t="shared" si="3"/>
        <v>417</v>
      </c>
      <c r="Q52" s="24">
        <v>0</v>
      </c>
      <c r="R52" s="25">
        <v>0</v>
      </c>
      <c r="S52" s="26">
        <f t="shared" si="4"/>
        <v>0</v>
      </c>
      <c r="T52" s="24">
        <v>0</v>
      </c>
      <c r="U52" s="25">
        <v>0</v>
      </c>
      <c r="V52" s="26">
        <f t="shared" si="5"/>
        <v>0</v>
      </c>
      <c r="W52" s="27">
        <f t="shared" si="6"/>
        <v>5170</v>
      </c>
      <c r="X52" s="28">
        <f t="shared" si="7"/>
        <v>434</v>
      </c>
      <c r="Y52" s="26">
        <f t="shared" si="8"/>
        <v>5604</v>
      </c>
      <c r="AA52" s="9"/>
      <c r="AB52" s="9"/>
    </row>
    <row r="53" spans="3:28" s="7" customFormat="1" ht="15" customHeight="1">
      <c r="C53" s="54"/>
      <c r="D53" s="35" t="s">
        <v>18</v>
      </c>
      <c r="E53" s="17">
        <f>SUM(E49:E52)</f>
        <v>28315</v>
      </c>
      <c r="F53" s="18">
        <f>SUM(F49:F52)</f>
        <v>0</v>
      </c>
      <c r="G53" s="16">
        <f t="shared" si="0"/>
        <v>28315</v>
      </c>
      <c r="H53" s="17">
        <f>SUM(H49:H52)</f>
        <v>3274</v>
      </c>
      <c r="I53" s="18">
        <f>SUM(I49:I52)</f>
        <v>4410</v>
      </c>
      <c r="J53" s="16">
        <f t="shared" si="1"/>
        <v>7684</v>
      </c>
      <c r="K53" s="17">
        <f>SUM(K49:K52)</f>
        <v>605</v>
      </c>
      <c r="L53" s="18">
        <f>SUM(L49:L52)</f>
        <v>108</v>
      </c>
      <c r="M53" s="16">
        <f t="shared" si="2"/>
        <v>713</v>
      </c>
      <c r="N53" s="17">
        <f>SUM(N49:N52)</f>
        <v>96</v>
      </c>
      <c r="O53" s="18">
        <f>SUM(O49:O52)</f>
        <v>2216</v>
      </c>
      <c r="P53" s="16">
        <f t="shared" si="3"/>
        <v>2312</v>
      </c>
      <c r="Q53" s="17">
        <f>SUM(Q49:Q52)</f>
        <v>1501</v>
      </c>
      <c r="R53" s="18">
        <f>SUM(R49:R52)</f>
        <v>600</v>
      </c>
      <c r="S53" s="16">
        <f t="shared" si="4"/>
        <v>2101</v>
      </c>
      <c r="T53" s="17">
        <f>SUM(T49:T52)</f>
        <v>0</v>
      </c>
      <c r="U53" s="18">
        <f>SUM(U49:U52)</f>
        <v>0</v>
      </c>
      <c r="V53" s="16">
        <f t="shared" si="5"/>
        <v>0</v>
      </c>
      <c r="W53" s="17">
        <f t="shared" si="6"/>
        <v>33791</v>
      </c>
      <c r="X53" s="18">
        <f t="shared" si="7"/>
        <v>7334</v>
      </c>
      <c r="Y53" s="16">
        <f t="shared" si="8"/>
        <v>41125</v>
      </c>
      <c r="AA53" s="9"/>
      <c r="AB53" s="9"/>
    </row>
    <row r="54" spans="3:28" s="7" customFormat="1" ht="15" customHeight="1">
      <c r="C54" s="52" t="s">
        <v>67</v>
      </c>
      <c r="D54" s="36" t="s">
        <v>51</v>
      </c>
      <c r="E54" s="29">
        <v>28313</v>
      </c>
      <c r="F54" s="30">
        <v>0</v>
      </c>
      <c r="G54" s="31">
        <f t="shared" si="0"/>
        <v>28313</v>
      </c>
      <c r="H54" s="29">
        <v>4869</v>
      </c>
      <c r="I54" s="30">
        <v>4918</v>
      </c>
      <c r="J54" s="31">
        <f t="shared" si="1"/>
        <v>9787</v>
      </c>
      <c r="K54" s="29">
        <v>228</v>
      </c>
      <c r="L54" s="30">
        <v>2393</v>
      </c>
      <c r="M54" s="31">
        <f t="shared" si="2"/>
        <v>2621</v>
      </c>
      <c r="N54" s="29">
        <v>114</v>
      </c>
      <c r="O54" s="30">
        <v>3837</v>
      </c>
      <c r="P54" s="31">
        <f t="shared" si="3"/>
        <v>3951</v>
      </c>
      <c r="Q54" s="29">
        <v>0</v>
      </c>
      <c r="R54" s="30">
        <v>0</v>
      </c>
      <c r="S54" s="31">
        <f t="shared" si="4"/>
        <v>0</v>
      </c>
      <c r="T54" s="29">
        <v>0</v>
      </c>
      <c r="U54" s="30">
        <v>0</v>
      </c>
      <c r="V54" s="31">
        <f t="shared" si="5"/>
        <v>0</v>
      </c>
      <c r="W54" s="32">
        <f t="shared" si="6"/>
        <v>33524</v>
      </c>
      <c r="X54" s="33">
        <f t="shared" si="7"/>
        <v>11148</v>
      </c>
      <c r="Y54" s="31">
        <f t="shared" si="8"/>
        <v>44672</v>
      </c>
      <c r="AA54" s="9"/>
      <c r="AB54" s="9"/>
    </row>
    <row r="55" spans="3:28" s="7" customFormat="1" ht="15" customHeight="1">
      <c r="C55" s="53"/>
      <c r="D55" s="36" t="s">
        <v>52</v>
      </c>
      <c r="E55" s="19">
        <v>5829</v>
      </c>
      <c r="F55" s="20">
        <v>0</v>
      </c>
      <c r="G55" s="21">
        <f>SUM(E55:F55)</f>
        <v>5829</v>
      </c>
      <c r="H55" s="19">
        <v>517</v>
      </c>
      <c r="I55" s="20">
        <v>1175</v>
      </c>
      <c r="J55" s="21">
        <f t="shared" si="1"/>
        <v>1692</v>
      </c>
      <c r="K55" s="19">
        <v>0</v>
      </c>
      <c r="L55" s="20">
        <v>16</v>
      </c>
      <c r="M55" s="21">
        <f t="shared" si="2"/>
        <v>16</v>
      </c>
      <c r="N55" s="19">
        <v>50</v>
      </c>
      <c r="O55" s="20">
        <v>529</v>
      </c>
      <c r="P55" s="21">
        <f t="shared" si="3"/>
        <v>579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6396</v>
      </c>
      <c r="X55" s="23">
        <f t="shared" si="7"/>
        <v>1720</v>
      </c>
      <c r="Y55" s="21">
        <f t="shared" si="8"/>
        <v>8116</v>
      </c>
      <c r="AA55" s="9"/>
      <c r="AB55" s="9"/>
    </row>
    <row r="56" spans="3:28" s="7" customFormat="1" ht="15" customHeight="1">
      <c r="C56" s="53"/>
      <c r="D56" s="36" t="s">
        <v>53</v>
      </c>
      <c r="E56" s="19">
        <v>6086</v>
      </c>
      <c r="F56" s="20">
        <v>0</v>
      </c>
      <c r="G56" s="21">
        <f t="shared" si="0"/>
        <v>6086</v>
      </c>
      <c r="H56" s="19">
        <v>701</v>
      </c>
      <c r="I56" s="20">
        <v>708</v>
      </c>
      <c r="J56" s="21">
        <f t="shared" si="1"/>
        <v>1409</v>
      </c>
      <c r="K56" s="19">
        <v>106</v>
      </c>
      <c r="L56" s="20">
        <v>317</v>
      </c>
      <c r="M56" s="21">
        <f t="shared" si="2"/>
        <v>423</v>
      </c>
      <c r="N56" s="19">
        <v>60</v>
      </c>
      <c r="O56" s="20">
        <v>899</v>
      </c>
      <c r="P56" s="21">
        <f t="shared" si="3"/>
        <v>959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6953</v>
      </c>
      <c r="X56" s="23">
        <f t="shared" si="7"/>
        <v>1924</v>
      </c>
      <c r="Y56" s="21">
        <f t="shared" si="8"/>
        <v>8877</v>
      </c>
      <c r="AA56" s="9"/>
      <c r="AB56" s="9"/>
    </row>
    <row r="57" spans="3:28" s="7" customFormat="1" ht="15" customHeight="1">
      <c r="C57" s="53"/>
      <c r="D57" s="36" t="s">
        <v>54</v>
      </c>
      <c r="E57" s="19">
        <v>8740</v>
      </c>
      <c r="F57" s="20">
        <v>0</v>
      </c>
      <c r="G57" s="21">
        <f t="shared" si="0"/>
        <v>8740</v>
      </c>
      <c r="H57" s="19">
        <v>474</v>
      </c>
      <c r="I57" s="20">
        <v>785</v>
      </c>
      <c r="J57" s="21">
        <f t="shared" si="1"/>
        <v>1259</v>
      </c>
      <c r="K57" s="19">
        <v>379</v>
      </c>
      <c r="L57" s="20">
        <v>515</v>
      </c>
      <c r="M57" s="21">
        <f t="shared" si="2"/>
        <v>894</v>
      </c>
      <c r="N57" s="19">
        <v>48</v>
      </c>
      <c r="O57" s="20">
        <v>1056</v>
      </c>
      <c r="P57" s="21">
        <f t="shared" si="3"/>
        <v>1104</v>
      </c>
      <c r="Q57" s="19">
        <v>0</v>
      </c>
      <c r="R57" s="20">
        <v>0</v>
      </c>
      <c r="S57" s="21">
        <f t="shared" si="4"/>
        <v>0</v>
      </c>
      <c r="T57" s="19">
        <v>0</v>
      </c>
      <c r="U57" s="20">
        <v>0</v>
      </c>
      <c r="V57" s="21">
        <f t="shared" si="5"/>
        <v>0</v>
      </c>
      <c r="W57" s="22">
        <f t="shared" si="6"/>
        <v>9641</v>
      </c>
      <c r="X57" s="23">
        <f t="shared" si="7"/>
        <v>2356</v>
      </c>
      <c r="Y57" s="21">
        <f t="shared" si="8"/>
        <v>11997</v>
      </c>
      <c r="AA57" s="9"/>
      <c r="AB57" s="9"/>
    </row>
    <row r="58" spans="3:28" s="7" customFormat="1" ht="15" customHeight="1">
      <c r="C58" s="53"/>
      <c r="D58" s="36" t="s">
        <v>55</v>
      </c>
      <c r="E58" s="19">
        <v>15142</v>
      </c>
      <c r="F58" s="20">
        <v>0</v>
      </c>
      <c r="G58" s="21">
        <f t="shared" si="0"/>
        <v>15142</v>
      </c>
      <c r="H58" s="19">
        <v>903</v>
      </c>
      <c r="I58" s="20">
        <v>2674</v>
      </c>
      <c r="J58" s="21">
        <f t="shared" si="1"/>
        <v>3577</v>
      </c>
      <c r="K58" s="19">
        <v>8</v>
      </c>
      <c r="L58" s="20">
        <v>0</v>
      </c>
      <c r="M58" s="21">
        <f t="shared" si="2"/>
        <v>8</v>
      </c>
      <c r="N58" s="19">
        <v>88</v>
      </c>
      <c r="O58" s="20">
        <v>475</v>
      </c>
      <c r="P58" s="21">
        <f t="shared" si="3"/>
        <v>563</v>
      </c>
      <c r="Q58" s="19">
        <v>4053</v>
      </c>
      <c r="R58" s="20">
        <v>32530</v>
      </c>
      <c r="S58" s="21">
        <f t="shared" si="4"/>
        <v>36583</v>
      </c>
      <c r="T58" s="19">
        <v>0</v>
      </c>
      <c r="U58" s="20">
        <v>0</v>
      </c>
      <c r="V58" s="21">
        <f t="shared" si="5"/>
        <v>0</v>
      </c>
      <c r="W58" s="22">
        <f t="shared" si="6"/>
        <v>20194</v>
      </c>
      <c r="X58" s="23">
        <f t="shared" si="7"/>
        <v>35679</v>
      </c>
      <c r="Y58" s="21">
        <f t="shared" si="8"/>
        <v>55873</v>
      </c>
      <c r="AA58" s="9"/>
      <c r="AB58" s="9"/>
    </row>
    <row r="59" spans="3:28" s="7" customFormat="1" ht="15" customHeight="1">
      <c r="C59" s="53"/>
      <c r="D59" s="36" t="s">
        <v>56</v>
      </c>
      <c r="E59" s="19">
        <v>4509</v>
      </c>
      <c r="F59" s="20">
        <v>0</v>
      </c>
      <c r="G59" s="21">
        <f t="shared" si="0"/>
        <v>4509</v>
      </c>
      <c r="H59" s="19">
        <v>194</v>
      </c>
      <c r="I59" s="20">
        <v>200</v>
      </c>
      <c r="J59" s="21">
        <f t="shared" si="1"/>
        <v>394</v>
      </c>
      <c r="K59" s="19">
        <v>56</v>
      </c>
      <c r="L59" s="20">
        <v>44</v>
      </c>
      <c r="M59" s="21">
        <f t="shared" si="2"/>
        <v>100</v>
      </c>
      <c r="N59" s="19">
        <v>56</v>
      </c>
      <c r="O59" s="20">
        <v>517</v>
      </c>
      <c r="P59" s="21">
        <f t="shared" si="3"/>
        <v>573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4815</v>
      </c>
      <c r="X59" s="23">
        <f t="shared" si="7"/>
        <v>761</v>
      </c>
      <c r="Y59" s="21">
        <f t="shared" si="8"/>
        <v>5576</v>
      </c>
      <c r="AA59" s="9"/>
      <c r="AB59" s="9"/>
    </row>
    <row r="60" spans="3:28" s="7" customFormat="1" ht="15" customHeight="1">
      <c r="C60" s="53"/>
      <c r="D60" s="36" t="s">
        <v>57</v>
      </c>
      <c r="E60" s="19">
        <v>12677</v>
      </c>
      <c r="F60" s="20">
        <v>0</v>
      </c>
      <c r="G60" s="21">
        <f t="shared" si="0"/>
        <v>12677</v>
      </c>
      <c r="H60" s="19">
        <v>523</v>
      </c>
      <c r="I60" s="20">
        <v>285</v>
      </c>
      <c r="J60" s="21">
        <f t="shared" si="1"/>
        <v>808</v>
      </c>
      <c r="K60" s="19">
        <v>918</v>
      </c>
      <c r="L60" s="20">
        <v>0</v>
      </c>
      <c r="M60" s="21">
        <f t="shared" si="2"/>
        <v>918</v>
      </c>
      <c r="N60" s="19">
        <v>103</v>
      </c>
      <c r="O60" s="20">
        <v>1198</v>
      </c>
      <c r="P60" s="21">
        <f t="shared" si="3"/>
        <v>1301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14221</v>
      </c>
      <c r="X60" s="23">
        <f t="shared" si="7"/>
        <v>1483</v>
      </c>
      <c r="Y60" s="21">
        <f t="shared" si="8"/>
        <v>15704</v>
      </c>
      <c r="AA60" s="9"/>
      <c r="AB60" s="9"/>
    </row>
    <row r="61" spans="3:28" s="7" customFormat="1" ht="15" customHeight="1">
      <c r="C61" s="53"/>
      <c r="D61" s="37" t="s">
        <v>58</v>
      </c>
      <c r="E61" s="24">
        <v>11210</v>
      </c>
      <c r="F61" s="25">
        <v>0</v>
      </c>
      <c r="G61" s="26">
        <f t="shared" si="0"/>
        <v>11210</v>
      </c>
      <c r="H61" s="24">
        <v>0</v>
      </c>
      <c r="I61" s="25">
        <v>220</v>
      </c>
      <c r="J61" s="26">
        <f t="shared" si="1"/>
        <v>220</v>
      </c>
      <c r="K61" s="24">
        <v>81</v>
      </c>
      <c r="L61" s="25">
        <v>215</v>
      </c>
      <c r="M61" s="26">
        <f t="shared" si="2"/>
        <v>296</v>
      </c>
      <c r="N61" s="24">
        <v>0</v>
      </c>
      <c r="O61" s="25">
        <v>1934</v>
      </c>
      <c r="P61" s="26">
        <f t="shared" si="3"/>
        <v>1934</v>
      </c>
      <c r="Q61" s="24">
        <v>0</v>
      </c>
      <c r="R61" s="25">
        <v>0</v>
      </c>
      <c r="S61" s="26">
        <f t="shared" si="4"/>
        <v>0</v>
      </c>
      <c r="T61" s="24">
        <v>0</v>
      </c>
      <c r="U61" s="25">
        <v>0</v>
      </c>
      <c r="V61" s="26">
        <f t="shared" si="5"/>
        <v>0</v>
      </c>
      <c r="W61" s="27">
        <f t="shared" si="6"/>
        <v>11291</v>
      </c>
      <c r="X61" s="28">
        <f t="shared" si="7"/>
        <v>2369</v>
      </c>
      <c r="Y61" s="26">
        <f t="shared" si="8"/>
        <v>13660</v>
      </c>
      <c r="AA61" s="9"/>
      <c r="AB61" s="9"/>
    </row>
    <row r="62" spans="3:28" s="7" customFormat="1" ht="15" customHeight="1">
      <c r="C62" s="54"/>
      <c r="D62" s="35" t="s">
        <v>18</v>
      </c>
      <c r="E62" s="17">
        <f>SUM(E54:E61)</f>
        <v>92506</v>
      </c>
      <c r="F62" s="18">
        <f>SUM(F54:F61)</f>
        <v>0</v>
      </c>
      <c r="G62" s="16">
        <f>SUM(E62:F62)</f>
        <v>92506</v>
      </c>
      <c r="H62" s="17">
        <f>SUM(H54:H61)</f>
        <v>8181</v>
      </c>
      <c r="I62" s="18">
        <f>SUM(I54:I61)</f>
        <v>10965</v>
      </c>
      <c r="J62" s="16">
        <f>SUM(H62:I62)</f>
        <v>19146</v>
      </c>
      <c r="K62" s="17">
        <f>SUM(K54:K61)</f>
        <v>1776</v>
      </c>
      <c r="L62" s="18">
        <f>SUM(L54:L61)</f>
        <v>3500</v>
      </c>
      <c r="M62" s="16">
        <f>SUM(K62:L62)</f>
        <v>5276</v>
      </c>
      <c r="N62" s="17">
        <f>SUM(N54:N61)</f>
        <v>519</v>
      </c>
      <c r="O62" s="18">
        <f>SUM(O54:O61)</f>
        <v>10445</v>
      </c>
      <c r="P62" s="16">
        <f>SUM(N62:O62)</f>
        <v>10964</v>
      </c>
      <c r="Q62" s="17">
        <f>SUM(Q54:Q61)</f>
        <v>4053</v>
      </c>
      <c r="R62" s="18">
        <f>SUM(R54:R61)</f>
        <v>32530</v>
      </c>
      <c r="S62" s="16">
        <f>SUM(Q62:R62)</f>
        <v>36583</v>
      </c>
      <c r="T62" s="17">
        <f>SUM(T54:T61)</f>
        <v>0</v>
      </c>
      <c r="U62" s="18">
        <f>SUM(U54:U61)</f>
        <v>0</v>
      </c>
      <c r="V62" s="16">
        <f t="shared" si="5"/>
        <v>0</v>
      </c>
      <c r="W62" s="17">
        <f>E62+H62+K62+N62+Q62+T62</f>
        <v>107035</v>
      </c>
      <c r="X62" s="18">
        <f t="shared" si="7"/>
        <v>57440</v>
      </c>
      <c r="Y62" s="16">
        <f t="shared" si="8"/>
        <v>164475</v>
      </c>
      <c r="AA62" s="9"/>
      <c r="AB62" s="9"/>
    </row>
    <row r="63" spans="3:28" s="7" customFormat="1" ht="30" customHeight="1" thickBot="1">
      <c r="C63" s="43" t="s">
        <v>69</v>
      </c>
      <c r="D63" s="44"/>
      <c r="E63" s="40">
        <f>E9+E16+E28+E34+E42+E48+E53+E62</f>
        <v>642697.34</v>
      </c>
      <c r="F63" s="41">
        <f>F9+F16+F28+F34+F42+F48+F53+F62</f>
        <v>348</v>
      </c>
      <c r="G63" s="42">
        <f>SUM(E63:F63)</f>
        <v>643045.34</v>
      </c>
      <c r="H63" s="40">
        <f>H9+H16+H28+H34+H42+H48+H53+H62</f>
        <v>75622</v>
      </c>
      <c r="I63" s="41">
        <f>I9+I16+I28+I34+I42+I48+I53+I62</f>
        <v>143837</v>
      </c>
      <c r="J63" s="42">
        <f>SUM(H63:I63)</f>
        <v>219459</v>
      </c>
      <c r="K63" s="40">
        <f>K9+K16+K28+K34+K42+K48+K53+K62</f>
        <v>57338</v>
      </c>
      <c r="L63" s="41">
        <f>L9+L16+L28+L34+L42+L48+L53+L62</f>
        <v>21341</v>
      </c>
      <c r="M63" s="42">
        <f>SUM(K63:L63)</f>
        <v>78679</v>
      </c>
      <c r="N63" s="40">
        <f>N9+N16+N28+N34+N42+N48+N53+N62</f>
        <v>6463</v>
      </c>
      <c r="O63" s="41">
        <f>O9+O16+O28+O34+O42+O48+O53+O62</f>
        <v>84102</v>
      </c>
      <c r="P63" s="42">
        <f>SUM(N63:O63)</f>
        <v>90565</v>
      </c>
      <c r="Q63" s="40">
        <f>Q9+Q16+Q28+Q34+Q42+Q48+Q53+Q62</f>
        <v>67549</v>
      </c>
      <c r="R63" s="41">
        <f>R9+R16+R28+R34+R42+R48+R53+R62</f>
        <v>81579</v>
      </c>
      <c r="S63" s="42">
        <f>SUM(Q63:R63)</f>
        <v>149128</v>
      </c>
      <c r="T63" s="40">
        <f>T9+T16+T28+T34+T42+T48+T53+T62</f>
        <v>0</v>
      </c>
      <c r="U63" s="41">
        <f>U9+U16+U28+U34+U42+U48+U53+U62</f>
        <v>0</v>
      </c>
      <c r="V63" s="42">
        <f t="shared" si="5"/>
        <v>0</v>
      </c>
      <c r="W63" s="40">
        <f>W9+W16+W28+W34+W42+W48+W53+W62</f>
        <v>849669.34</v>
      </c>
      <c r="X63" s="41">
        <f>X9+X16+X28+X34+X42+X48+X53+X62</f>
        <v>331207</v>
      </c>
      <c r="Y63" s="42">
        <f>SUM(W63:X63)</f>
        <v>1180876.3399999999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29:C34"/>
    <mergeCell ref="C35:C42"/>
    <mergeCell ref="C43:C48"/>
    <mergeCell ref="C49:C53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2013-07-19T05:46:07Z</dcterms:modified>
  <cp:category/>
  <cp:version/>
  <cp:contentType/>
  <cp:contentStatus/>
</cp:coreProperties>
</file>