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190" activeTab="0"/>
  </bookViews>
  <sheets>
    <sheet name="Sheet1" sheetId="1" r:id="rId1"/>
  </sheets>
  <definedNames>
    <definedName name="_xlnm.Print_Area" localSheetId="0">'Sheet1'!$B$2:$X$60</definedName>
    <definedName name="_xlnm.Print_Titles" localSheetId="0">'Sheet1'!$2:$5</definedName>
  </definedNames>
  <calcPr fullCalcOnLoad="1"/>
</workbook>
</file>

<file path=xl/sharedStrings.xml><?xml version="1.0" encoding="utf-8"?>
<sst xmlns="http://schemas.openxmlformats.org/spreadsheetml/2006/main" count="94" uniqueCount="70">
  <si>
    <t>平成6年度 LPガス都道府県別販売</t>
  </si>
  <si>
    <t>北海道</t>
  </si>
  <si>
    <t>家庭業務用</t>
  </si>
  <si>
    <t>計</t>
  </si>
  <si>
    <t>工業用</t>
  </si>
  <si>
    <t>都市ガス用</t>
  </si>
  <si>
    <t>自動車用</t>
  </si>
  <si>
    <t>化学原料用</t>
  </si>
  <si>
    <t>電力用</t>
  </si>
  <si>
    <t>合計</t>
  </si>
  <si>
    <t>東北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</si>
  <si>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</si>
  <si>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</si>
  <si>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</si>
  <si>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</si>
  <si>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</si>
  <si>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</si>
  <si>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</si>
  <si>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</si>
  <si>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</si>
  <si>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</si>
  <si>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</si>
  <si>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</si>
  <si>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</si>
  <si>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山梨</t>
  </si>
  <si>
    <t>長野</t>
  </si>
  <si>
    <t>新潟</t>
  </si>
  <si>
    <t>静岡</t>
  </si>
  <si>
    <t>小計</t>
  </si>
  <si>
    <t>愛知</t>
  </si>
  <si>
    <t>三重</t>
  </si>
  <si>
    <t>岐阜</t>
  </si>
  <si>
    <t>富山</t>
  </si>
  <si>
    <t>石川</t>
  </si>
  <si>
    <t>福井</t>
  </si>
  <si>
    <t>滋賀</t>
  </si>
  <si>
    <t>京都</t>
  </si>
  <si>
    <t>大阪</t>
  </si>
  <si>
    <t>兵庫</t>
  </si>
  <si>
    <t>和歌山</t>
  </si>
  <si>
    <t>岡山</t>
  </si>
  <si>
    <t>広島</t>
  </si>
  <si>
    <t>山口</t>
  </si>
  <si>
    <t>鳥取</t>
  </si>
  <si>
    <t>島根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</si>
  <si>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</si>
  <si>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</si>
  <si>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</si>
  <si>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</si>
  <si>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</si>
  <si>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</si>
  <si>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</si>
  <si>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</si>
  <si>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</si>
  <si>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</si>
  <si>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</si>
  <si>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</si>
  <si>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奈良</t>
  </si>
  <si>
    <t>関東</t>
  </si>
  <si>
    <t>中部</t>
  </si>
  <si>
    <t>近畿</t>
  </si>
  <si>
    <t>中国</t>
  </si>
  <si>
    <t>四国</t>
  </si>
  <si>
    <t>九州</t>
  </si>
  <si>
    <t>（単位：トン）</t>
  </si>
  <si>
    <t>P</t>
  </si>
  <si>
    <t>B</t>
  </si>
  <si>
    <t>P</t>
  </si>
  <si>
    <t>B</t>
  </si>
  <si>
    <t>平成15年10月  LPガス都道府県別販売量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</si>
</sst>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26"/>
      <name val="HG丸ｺﾞｼｯｸM-PRO"/>
      <family val="3"/>
    </font>
    <font>
      <sz val="14"/>
      <name val="ｺﾞｼｯｸ"/>
      <family val="3"/>
    </font>
    <font>
      <sz val="16"/>
      <color indexed="9"/>
      <name val="ｺﾞｼｯｸ"/>
      <family val="3"/>
    </font>
    <font>
      <sz val="12"/>
      <color indexed="9"/>
      <name val="ＭＳ Ｐゴシック"/>
      <family val="3"/>
    </font>
    <font>
      <sz val="16"/>
      <color indexed="9"/>
      <name val="ＭＳ Ｐゴシック"/>
      <family val="3"/>
    </font>
    <font>
      <sz val="16"/>
      <color indexed="9"/>
      <name val="Arial"/>
      <family val="2"/>
    </font>
    <font>
      <sz val="13"/>
      <color indexed="9"/>
      <name val="ＭＳ Ｐゴシック"/>
      <family val="3"/>
    </font>
    <font>
      <sz val="13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</fills>
  <borders count="63">
    <border>
      <left/>
      <right/>
      <top/>
      <bottom/>
      <diagonal/>
    </border>
    <border>
      <left style="thin"/>
      <right>
        <color indexed="63"/>
      </right>
      <top style="medium"/>
      <bottom style="hair"/>
    </border>
    <border>
      <left style="hair"/>
      <right style="hair"/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double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thin"/>
      <top>
        <color indexed="63"/>
      </top>
      <bottom style="medium"/>
      <diagonal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4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38" fontId="3" fillId="0" borderId="1" xfId="16" applyFont="1" applyBorder="1" applyAlignment="1">
      <alignment vertical="center"/>
    </xf>
    <xf numFmtId="38" fontId="3" fillId="0" borderId="2" xfId="16" applyFont="1" applyBorder="1" applyAlignment="1">
      <alignment vertical="center"/>
    </xf>
    <xf numFmtId="38" fontId="3" fillId="0" borderId="3" xfId="16" applyFont="1" applyBorder="1" applyAlignment="1">
      <alignment vertical="center"/>
    </xf>
    <xf numFmtId="38" fontId="3" fillId="0" borderId="4" xfId="16" applyFont="1" applyBorder="1" applyAlignment="1">
      <alignment vertical="center"/>
    </xf>
    <xf numFmtId="38" fontId="3" fillId="0" borderId="5" xfId="16" applyFont="1" applyBorder="1" applyAlignment="1">
      <alignment vertical="center"/>
    </xf>
    <xf numFmtId="38" fontId="3" fillId="0" borderId="6" xfId="16" applyFont="1" applyBorder="1" applyAlignment="1">
      <alignment vertical="center"/>
    </xf>
    <xf numFmtId="38" fontId="3" fillId="0" borderId="7" xfId="16" applyFont="1" applyBorder="1" applyAlignment="1">
      <alignment vertical="center"/>
    </xf>
    <xf numFmtId="38" fontId="3" fillId="0" borderId="8" xfId="16" applyFont="1" applyBorder="1" applyAlignment="1">
      <alignment vertical="center"/>
    </xf>
    <xf numFmtId="38" fontId="3" fillId="0" borderId="9" xfId="16" applyFont="1" applyBorder="1" applyAlignment="1">
      <alignment vertical="center"/>
    </xf>
    <xf numFmtId="38" fontId="3" fillId="0" borderId="10" xfId="16" applyFont="1" applyBorder="1" applyAlignment="1">
      <alignment vertical="center"/>
    </xf>
    <xf numFmtId="38" fontId="3" fillId="0" borderId="11" xfId="16" applyFont="1" applyBorder="1" applyAlignment="1">
      <alignment vertical="center"/>
    </xf>
    <xf numFmtId="38" fontId="3" fillId="0" borderId="12" xfId="16" applyFont="1" applyBorder="1" applyAlignment="1">
      <alignment vertical="center"/>
    </xf>
    <xf numFmtId="38" fontId="3" fillId="2" borderId="13" xfId="16" applyFont="1" applyFill="1" applyBorder="1" applyAlignment="1">
      <alignment vertical="center"/>
    </xf>
    <xf numFmtId="38" fontId="3" fillId="2" borderId="14" xfId="16" applyFont="1" applyFill="1" applyBorder="1" applyAlignment="1">
      <alignment vertical="center"/>
    </xf>
    <xf numFmtId="38" fontId="3" fillId="2" borderId="15" xfId="16" applyFont="1" applyFill="1" applyBorder="1" applyAlignment="1">
      <alignment vertical="center"/>
    </xf>
    <xf numFmtId="38" fontId="3" fillId="2" borderId="16" xfId="16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8" xfId="0" applyFont="1" applyFill="1" applyBorder="1" applyAlignment="1">
      <alignment vertical="center"/>
    </xf>
    <xf numFmtId="0" fontId="5" fillId="2" borderId="19" xfId="0" applyFont="1" applyFill="1" applyBorder="1" applyAlignment="1">
      <alignment vertical="center"/>
    </xf>
    <xf numFmtId="0" fontId="5" fillId="2" borderId="20" xfId="0" applyFont="1" applyFill="1" applyBorder="1" applyAlignment="1">
      <alignment horizontal="center" vertical="center"/>
    </xf>
    <xf numFmtId="38" fontId="3" fillId="2" borderId="21" xfId="16" applyFont="1" applyFill="1" applyBorder="1" applyAlignment="1">
      <alignment vertical="center"/>
    </xf>
    <xf numFmtId="38" fontId="3" fillId="2" borderId="22" xfId="16" applyFont="1" applyFill="1" applyBorder="1" applyAlignment="1">
      <alignment vertical="center"/>
    </xf>
    <xf numFmtId="38" fontId="3" fillId="2" borderId="23" xfId="16" applyFont="1" applyFill="1" applyBorder="1" applyAlignment="1">
      <alignment vertical="center"/>
    </xf>
    <xf numFmtId="38" fontId="3" fillId="2" borderId="24" xfId="16" applyFont="1" applyFill="1" applyBorder="1" applyAlignment="1">
      <alignment vertical="center"/>
    </xf>
    <xf numFmtId="38" fontId="7" fillId="3" borderId="25" xfId="16" applyFont="1" applyFill="1" applyBorder="1" applyAlignment="1">
      <alignment vertical="center"/>
    </xf>
    <xf numFmtId="38" fontId="7" fillId="3" borderId="26" xfId="16" applyFont="1" applyFill="1" applyBorder="1" applyAlignment="1">
      <alignment vertical="center"/>
    </xf>
    <xf numFmtId="38" fontId="7" fillId="3" borderId="27" xfId="16" applyFont="1" applyFill="1" applyBorder="1" applyAlignment="1">
      <alignment vertical="center"/>
    </xf>
    <xf numFmtId="38" fontId="7" fillId="3" borderId="28" xfId="16" applyFont="1" applyFill="1" applyBorder="1" applyAlignment="1">
      <alignment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9" fillId="3" borderId="29" xfId="0" applyFont="1" applyFill="1" applyBorder="1" applyAlignment="1">
      <alignment horizontal="center" vertical="center"/>
    </xf>
    <xf numFmtId="0" fontId="6" fillId="3" borderId="30" xfId="0" applyFont="1" applyFill="1" applyBorder="1" applyAlignment="1">
      <alignment horizontal="center" vertical="center"/>
    </xf>
    <xf numFmtId="3" fontId="3" fillId="0" borderId="31" xfId="0" applyNumberFormat="1" applyFont="1" applyFill="1" applyBorder="1" applyAlignment="1" applyProtection="1">
      <alignment vertical="center"/>
      <protection locked="0"/>
    </xf>
    <xf numFmtId="3" fontId="3" fillId="0" borderId="6" xfId="0" applyNumberFormat="1" applyFont="1" applyFill="1" applyBorder="1" applyAlignment="1" applyProtection="1">
      <alignment vertical="center"/>
      <protection locked="0"/>
    </xf>
    <xf numFmtId="3" fontId="3" fillId="0" borderId="32" xfId="0" applyNumberFormat="1" applyFont="1" applyFill="1" applyBorder="1" applyAlignment="1" applyProtection="1">
      <alignment vertical="center"/>
      <protection locked="0"/>
    </xf>
    <xf numFmtId="3" fontId="3" fillId="0" borderId="33" xfId="0" applyNumberFormat="1" applyFont="1" applyFill="1" applyBorder="1" applyAlignment="1" applyProtection="1">
      <alignment vertical="center"/>
      <protection locked="0"/>
    </xf>
    <xf numFmtId="3" fontId="3" fillId="0" borderId="5" xfId="0" applyNumberFormat="1" applyFont="1" applyFill="1" applyBorder="1" applyAlignment="1" applyProtection="1">
      <alignment vertical="center"/>
      <protection locked="0"/>
    </xf>
    <xf numFmtId="3" fontId="3" fillId="0" borderId="34" xfId="0" applyNumberFormat="1" applyFont="1" applyFill="1" applyBorder="1" applyAlignment="1" applyProtection="1">
      <alignment vertical="center"/>
      <protection locked="0"/>
    </xf>
    <xf numFmtId="38" fontId="3" fillId="0" borderId="35" xfId="16" applyFont="1" applyBorder="1" applyAlignment="1">
      <alignment vertical="center"/>
    </xf>
    <xf numFmtId="38" fontId="10" fillId="3" borderId="29" xfId="16" applyFont="1" applyFill="1" applyBorder="1" applyAlignment="1">
      <alignment vertical="center"/>
    </xf>
    <xf numFmtId="38" fontId="10" fillId="3" borderId="26" xfId="16" applyFont="1" applyFill="1" applyBorder="1" applyAlignment="1">
      <alignment vertical="center"/>
    </xf>
    <xf numFmtId="38" fontId="10" fillId="3" borderId="30" xfId="16" applyFont="1" applyFill="1" applyBorder="1" applyAlignment="1">
      <alignment vertical="center"/>
    </xf>
    <xf numFmtId="38" fontId="11" fillId="2" borderId="36" xfId="16" applyFont="1" applyFill="1" applyBorder="1" applyAlignment="1">
      <alignment vertical="center"/>
    </xf>
    <xf numFmtId="38" fontId="11" fillId="2" borderId="22" xfId="16" applyFont="1" applyFill="1" applyBorder="1" applyAlignment="1">
      <alignment vertical="center"/>
    </xf>
    <xf numFmtId="38" fontId="11" fillId="2" borderId="37" xfId="16" applyFont="1" applyFill="1" applyBorder="1" applyAlignment="1">
      <alignment vertical="center"/>
    </xf>
    <xf numFmtId="38" fontId="11" fillId="0" borderId="38" xfId="16" applyFont="1" applyBorder="1" applyAlignment="1">
      <alignment vertical="center"/>
    </xf>
    <xf numFmtId="38" fontId="11" fillId="0" borderId="2" xfId="16" applyFont="1" applyBorder="1" applyAlignment="1">
      <alignment vertical="center"/>
    </xf>
    <xf numFmtId="38" fontId="11" fillId="0" borderId="39" xfId="16" applyFont="1" applyBorder="1" applyAlignment="1">
      <alignment vertical="center"/>
    </xf>
    <xf numFmtId="38" fontId="11" fillId="0" borderId="40" xfId="16" applyFont="1" applyBorder="1" applyAlignment="1">
      <alignment vertical="center"/>
    </xf>
    <xf numFmtId="38" fontId="11" fillId="0" borderId="6" xfId="16" applyFont="1" applyBorder="1" applyAlignment="1">
      <alignment vertical="center"/>
    </xf>
    <xf numFmtId="38" fontId="11" fillId="0" borderId="41" xfId="16" applyFont="1" applyBorder="1" applyAlignment="1">
      <alignment vertical="center"/>
    </xf>
    <xf numFmtId="38" fontId="11" fillId="0" borderId="42" xfId="16" applyFont="1" applyBorder="1" applyAlignment="1">
      <alignment vertical="center"/>
    </xf>
    <xf numFmtId="38" fontId="11" fillId="0" borderId="10" xfId="16" applyFont="1" applyBorder="1" applyAlignment="1">
      <alignment vertical="center"/>
    </xf>
    <xf numFmtId="38" fontId="11" fillId="0" borderId="43" xfId="16" applyFont="1" applyBorder="1" applyAlignment="1">
      <alignment vertical="center"/>
    </xf>
    <xf numFmtId="38" fontId="11" fillId="2" borderId="44" xfId="16" applyFont="1" applyFill="1" applyBorder="1" applyAlignment="1">
      <alignment vertical="center"/>
    </xf>
    <xf numFmtId="38" fontId="11" fillId="2" borderId="14" xfId="16" applyFont="1" applyFill="1" applyBorder="1" applyAlignment="1">
      <alignment vertical="center"/>
    </xf>
    <xf numFmtId="38" fontId="11" fillId="2" borderId="45" xfId="16" applyFont="1" applyFill="1" applyBorder="1" applyAlignment="1">
      <alignment vertical="center"/>
    </xf>
    <xf numFmtId="38" fontId="0" fillId="0" borderId="0" xfId="0" applyNumberFormat="1" applyAlignment="1">
      <alignment vertical="center"/>
    </xf>
    <xf numFmtId="38" fontId="3" fillId="0" borderId="46" xfId="16" applyFont="1" applyBorder="1" applyAlignment="1">
      <alignment vertical="center"/>
    </xf>
    <xf numFmtId="38" fontId="3" fillId="0" borderId="47" xfId="16" applyFont="1" applyBorder="1" applyAlignment="1">
      <alignment vertical="center"/>
    </xf>
    <xf numFmtId="38" fontId="3" fillId="0" borderId="48" xfId="16" applyFont="1" applyBorder="1" applyAlignment="1">
      <alignment vertical="center"/>
    </xf>
    <xf numFmtId="0" fontId="6" fillId="3" borderId="49" xfId="0" applyFont="1" applyFill="1" applyBorder="1" applyAlignment="1">
      <alignment horizontal="center" vertical="center"/>
    </xf>
    <xf numFmtId="0" fontId="9" fillId="3" borderId="49" xfId="0" applyFont="1" applyFill="1" applyBorder="1" applyAlignment="1">
      <alignment horizontal="center" vertical="center"/>
    </xf>
    <xf numFmtId="0" fontId="6" fillId="3" borderId="50" xfId="0" applyFont="1" applyFill="1" applyBorder="1" applyAlignment="1">
      <alignment horizontal="center" vertical="center"/>
    </xf>
    <xf numFmtId="0" fontId="6" fillId="3" borderId="27" xfId="0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 textRotation="255"/>
    </xf>
    <xf numFmtId="0" fontId="5" fillId="2" borderId="52" xfId="0" applyFont="1" applyFill="1" applyBorder="1" applyAlignment="1">
      <alignment horizontal="center" vertical="center" textRotation="255"/>
    </xf>
    <xf numFmtId="0" fontId="5" fillId="2" borderId="53" xfId="0" applyFont="1" applyFill="1" applyBorder="1" applyAlignment="1">
      <alignment horizontal="center" vertical="center" textRotation="255"/>
    </xf>
    <xf numFmtId="0" fontId="4" fillId="2" borderId="0" xfId="0" applyFont="1" applyFill="1" applyAlignment="1">
      <alignment horizontal="center" vertical="center"/>
    </xf>
    <xf numFmtId="0" fontId="2" fillId="0" borderId="28" xfId="0" applyFont="1" applyBorder="1" applyAlignment="1">
      <alignment horizontal="right" vertical="center"/>
    </xf>
    <xf numFmtId="0" fontId="8" fillId="3" borderId="54" xfId="0" applyFont="1" applyFill="1" applyBorder="1" applyAlignment="1">
      <alignment vertical="center"/>
    </xf>
    <xf numFmtId="0" fontId="8" fillId="3" borderId="55" xfId="0" applyFont="1" applyFill="1" applyBorder="1" applyAlignment="1">
      <alignment vertical="center"/>
    </xf>
    <xf numFmtId="0" fontId="8" fillId="3" borderId="56" xfId="0" applyFont="1" applyFill="1" applyBorder="1" applyAlignment="1">
      <alignment vertical="center"/>
    </xf>
    <xf numFmtId="0" fontId="8" fillId="3" borderId="57" xfId="0" applyFont="1" applyFill="1" applyBorder="1" applyAlignment="1">
      <alignment vertical="center"/>
    </xf>
    <xf numFmtId="0" fontId="5" fillId="2" borderId="58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9" fillId="3" borderId="59" xfId="0" applyFont="1" applyFill="1" applyBorder="1" applyAlignment="1">
      <alignment horizontal="center" vertical="center"/>
    </xf>
    <xf numFmtId="0" fontId="6" fillId="3" borderId="60" xfId="0" applyFont="1" applyFill="1" applyBorder="1" applyAlignment="1">
      <alignment horizontal="center" vertical="center"/>
    </xf>
    <xf numFmtId="0" fontId="9" fillId="3" borderId="61" xfId="0" applyFont="1" applyFill="1" applyBorder="1" applyAlignment="1">
      <alignment horizontal="center" vertical="center"/>
    </xf>
    <xf numFmtId="0" fontId="9" fillId="3" borderId="6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X62"/>
  <sheetViews>
    <sheetView tabSelected="1" zoomScale="85" zoomScaleNormal="85" zoomScaleSheetLayoutView="40" workbookViewId="0" topLeftCell="B1">
      <pane xSplit="2" ySplit="5" topLeftCell="D6" activePane="bottomRight" state="frozen"/>
      <selection pane="topLeft" activeCell="B1" sqref="B1"/>
      <selection pane="topRight" activeCell="D1" sqref="D1"/>
      <selection pane="bottomLeft" activeCell="B6" sqref="B6"/>
      <selection pane="bottomRight" activeCell="D64" sqref="D64"/>
    </sheetView>
  </sheetViews>
  <sheetFormatPr defaultColWidth="9.00390625" defaultRowHeight="13.5"/>
  <cols>
    <col min="2" max="2" width="5.625" style="0" customWidth="1"/>
    <col min="3" max="3" width="10.625" style="0" customWidth="1"/>
    <col min="4" max="21" width="11.125" style="0" customWidth="1"/>
    <col min="22" max="24" width="13.125" style="0" customWidth="1"/>
  </cols>
  <sheetData>
    <row r="2" spans="2:24" ht="36.75" customHeight="1">
      <c r="B2" s="72" t="s">
        <v>69</v>
      </c>
      <c r="C2" s="72" t="s">
        <v>0</v>
      </c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</row>
    <row r="3" spans="2:24" ht="27.75" customHeight="1" thickBo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73" t="s">
        <v>64</v>
      </c>
      <c r="W3" s="73"/>
      <c r="X3" s="73"/>
    </row>
    <row r="4" spans="2:24" ht="30" customHeight="1">
      <c r="B4" s="74"/>
      <c r="C4" s="75"/>
      <c r="D4" s="65" t="s">
        <v>2</v>
      </c>
      <c r="E4" s="66"/>
      <c r="F4" s="66"/>
      <c r="G4" s="65" t="s">
        <v>4</v>
      </c>
      <c r="H4" s="66"/>
      <c r="I4" s="66"/>
      <c r="J4" s="65" t="s">
        <v>5</v>
      </c>
      <c r="K4" s="66"/>
      <c r="L4" s="66"/>
      <c r="M4" s="65" t="s">
        <v>6</v>
      </c>
      <c r="N4" s="66"/>
      <c r="O4" s="66"/>
      <c r="P4" s="65" t="s">
        <v>7</v>
      </c>
      <c r="Q4" s="66"/>
      <c r="R4" s="66"/>
      <c r="S4" s="65" t="s">
        <v>8</v>
      </c>
      <c r="T4" s="66"/>
      <c r="U4" s="80"/>
      <c r="V4" s="81" t="s">
        <v>9</v>
      </c>
      <c r="W4" s="82"/>
      <c r="X4" s="83"/>
    </row>
    <row r="5" spans="2:24" ht="30" customHeight="1" thickBot="1">
      <c r="B5" s="76"/>
      <c r="C5" s="77"/>
      <c r="D5" s="30" t="s">
        <v>65</v>
      </c>
      <c r="E5" s="31" t="s">
        <v>66</v>
      </c>
      <c r="F5" s="32" t="s">
        <v>3</v>
      </c>
      <c r="G5" s="30" t="s">
        <v>67</v>
      </c>
      <c r="H5" s="31" t="s">
        <v>68</v>
      </c>
      <c r="I5" s="32" t="s">
        <v>3</v>
      </c>
      <c r="J5" s="30" t="s">
        <v>67</v>
      </c>
      <c r="K5" s="31" t="s">
        <v>68</v>
      </c>
      <c r="L5" s="32" t="s">
        <v>3</v>
      </c>
      <c r="M5" s="30" t="s">
        <v>67</v>
      </c>
      <c r="N5" s="31" t="s">
        <v>68</v>
      </c>
      <c r="O5" s="32" t="s">
        <v>3</v>
      </c>
      <c r="P5" s="30" t="s">
        <v>67</v>
      </c>
      <c r="Q5" s="31" t="s">
        <v>68</v>
      </c>
      <c r="R5" s="32" t="s">
        <v>3</v>
      </c>
      <c r="S5" s="30" t="s">
        <v>67</v>
      </c>
      <c r="T5" s="31" t="s">
        <v>68</v>
      </c>
      <c r="U5" s="33" t="s">
        <v>3</v>
      </c>
      <c r="V5" s="34" t="s">
        <v>67</v>
      </c>
      <c r="W5" s="31" t="s">
        <v>68</v>
      </c>
      <c r="X5" s="35" t="s">
        <v>3</v>
      </c>
    </row>
    <row r="6" spans="2:24" ht="30" customHeight="1" thickBot="1">
      <c r="B6" s="78" t="s">
        <v>1</v>
      </c>
      <c r="C6" s="79" t="s">
        <v>1</v>
      </c>
      <c r="D6" s="22">
        <v>26956</v>
      </c>
      <c r="E6" s="23">
        <v>0</v>
      </c>
      <c r="F6" s="24">
        <f aca="true" t="shared" si="0" ref="F6:F15">SUM(D6:E6)</f>
        <v>26956</v>
      </c>
      <c r="G6" s="22">
        <v>3853</v>
      </c>
      <c r="H6" s="23">
        <v>696</v>
      </c>
      <c r="I6" s="24">
        <f>SUM(G6:H6)</f>
        <v>4549</v>
      </c>
      <c r="J6" s="22">
        <v>3465</v>
      </c>
      <c r="K6" s="23">
        <v>7876</v>
      </c>
      <c r="L6" s="24">
        <f aca="true" t="shared" si="1" ref="L6:L12">SUM(J6:K6)</f>
        <v>11341</v>
      </c>
      <c r="M6" s="22">
        <v>1543</v>
      </c>
      <c r="N6" s="23">
        <v>5838</v>
      </c>
      <c r="O6" s="24">
        <f aca="true" t="shared" si="2" ref="O6:O12">SUM(M6:N6)</f>
        <v>7381</v>
      </c>
      <c r="P6" s="22">
        <v>0</v>
      </c>
      <c r="Q6" s="23">
        <v>0</v>
      </c>
      <c r="R6" s="24">
        <f aca="true" t="shared" si="3" ref="R6:R12">SUM(P6:Q6)</f>
        <v>0</v>
      </c>
      <c r="S6" s="22">
        <v>0</v>
      </c>
      <c r="T6" s="23">
        <v>0</v>
      </c>
      <c r="U6" s="25">
        <f aca="true" t="shared" si="4" ref="U6:U12">SUM(S6:T6)</f>
        <v>0</v>
      </c>
      <c r="V6" s="46">
        <f>SUM(D6,G6,J6,M6,P6,S6)</f>
        <v>35817</v>
      </c>
      <c r="W6" s="47">
        <f>SUM(E6,H6,K6,N6,Q6,T6)</f>
        <v>14410</v>
      </c>
      <c r="X6" s="48">
        <f>SUM(V6:W6)</f>
        <v>50227</v>
      </c>
    </row>
    <row r="7" spans="2:24" ht="30" customHeight="1">
      <c r="B7" s="69" t="s">
        <v>10</v>
      </c>
      <c r="C7" s="18" t="s">
        <v>11</v>
      </c>
      <c r="D7" s="2">
        <v>11092</v>
      </c>
      <c r="E7" s="3">
        <v>30</v>
      </c>
      <c r="F7" s="62">
        <f t="shared" si="0"/>
        <v>11122</v>
      </c>
      <c r="G7" s="2">
        <v>1034</v>
      </c>
      <c r="H7" s="3">
        <v>1148</v>
      </c>
      <c r="I7" s="4">
        <f aca="true" t="shared" si="5" ref="I7:I12">SUM(G7:H7)</f>
        <v>2182</v>
      </c>
      <c r="J7" s="2">
        <v>79</v>
      </c>
      <c r="K7" s="3">
        <v>1478</v>
      </c>
      <c r="L7" s="4">
        <f t="shared" si="1"/>
        <v>1557</v>
      </c>
      <c r="M7" s="2">
        <v>360</v>
      </c>
      <c r="N7" s="3">
        <v>1346</v>
      </c>
      <c r="O7" s="4">
        <f t="shared" si="2"/>
        <v>1706</v>
      </c>
      <c r="P7" s="2">
        <v>0</v>
      </c>
      <c r="Q7" s="3">
        <v>0</v>
      </c>
      <c r="R7" s="4">
        <f t="shared" si="3"/>
        <v>0</v>
      </c>
      <c r="S7" s="2">
        <v>0</v>
      </c>
      <c r="T7" s="3">
        <v>0</v>
      </c>
      <c r="U7" s="5">
        <f t="shared" si="4"/>
        <v>0</v>
      </c>
      <c r="V7" s="49">
        <f>SUM(D7,G7,J7,M7,P7,S7)</f>
        <v>12565</v>
      </c>
      <c r="W7" s="50">
        <f>SUM(E7,H7,K7,N7,Q7,T7)</f>
        <v>4002</v>
      </c>
      <c r="X7" s="51">
        <f aca="true" t="shared" si="6" ref="X7:X59">SUM(V7:W7)</f>
        <v>16567</v>
      </c>
    </row>
    <row r="8" spans="2:24" ht="30" customHeight="1">
      <c r="B8" s="70"/>
      <c r="C8" s="19" t="s">
        <v>12</v>
      </c>
      <c r="D8" s="6">
        <v>8390</v>
      </c>
      <c r="E8" s="7">
        <v>47</v>
      </c>
      <c r="F8" s="64">
        <f t="shared" si="0"/>
        <v>8437</v>
      </c>
      <c r="G8" s="6">
        <v>1662</v>
      </c>
      <c r="H8" s="7">
        <v>330</v>
      </c>
      <c r="I8" s="8">
        <f t="shared" si="5"/>
        <v>1992</v>
      </c>
      <c r="J8" s="6">
        <v>1592</v>
      </c>
      <c r="K8" s="7">
        <v>287</v>
      </c>
      <c r="L8" s="8">
        <f t="shared" si="1"/>
        <v>1879</v>
      </c>
      <c r="M8" s="6">
        <v>151</v>
      </c>
      <c r="N8" s="7">
        <v>410</v>
      </c>
      <c r="O8" s="8">
        <f t="shared" si="2"/>
        <v>561</v>
      </c>
      <c r="P8" s="6">
        <v>0</v>
      </c>
      <c r="Q8" s="7">
        <v>0</v>
      </c>
      <c r="R8" s="8">
        <f t="shared" si="3"/>
        <v>0</v>
      </c>
      <c r="S8" s="6">
        <v>0</v>
      </c>
      <c r="T8" s="7">
        <v>0</v>
      </c>
      <c r="U8" s="9">
        <f t="shared" si="4"/>
        <v>0</v>
      </c>
      <c r="V8" s="52">
        <f aca="true" t="shared" si="7" ref="V8:V59">SUM(D8,G8,J8,M8,P8,S8)</f>
        <v>11795</v>
      </c>
      <c r="W8" s="53">
        <f aca="true" t="shared" si="8" ref="W8:W59">SUM(E8,H8,K8,N8,Q8,T8)</f>
        <v>1074</v>
      </c>
      <c r="X8" s="54">
        <f t="shared" si="6"/>
        <v>12869</v>
      </c>
    </row>
    <row r="9" spans="2:24" ht="30" customHeight="1">
      <c r="B9" s="70"/>
      <c r="C9" s="19" t="s">
        <v>13</v>
      </c>
      <c r="D9" s="6">
        <v>15541</v>
      </c>
      <c r="E9" s="7">
        <v>118</v>
      </c>
      <c r="F9" s="64">
        <f t="shared" si="0"/>
        <v>15659</v>
      </c>
      <c r="G9" s="6">
        <v>1367</v>
      </c>
      <c r="H9" s="7">
        <v>2957</v>
      </c>
      <c r="I9" s="8">
        <f t="shared" si="5"/>
        <v>4324</v>
      </c>
      <c r="J9" s="6">
        <v>20</v>
      </c>
      <c r="K9" s="7">
        <v>914</v>
      </c>
      <c r="L9" s="8">
        <f t="shared" si="1"/>
        <v>934</v>
      </c>
      <c r="M9" s="6">
        <v>246</v>
      </c>
      <c r="N9" s="7">
        <v>2106</v>
      </c>
      <c r="O9" s="8">
        <f t="shared" si="2"/>
        <v>2352</v>
      </c>
      <c r="P9" s="6">
        <v>0</v>
      </c>
      <c r="Q9" s="7">
        <v>0</v>
      </c>
      <c r="R9" s="8">
        <f t="shared" si="3"/>
        <v>0</v>
      </c>
      <c r="S9" s="6">
        <v>0</v>
      </c>
      <c r="T9" s="7">
        <v>0</v>
      </c>
      <c r="U9" s="9">
        <f t="shared" si="4"/>
        <v>0</v>
      </c>
      <c r="V9" s="52">
        <f t="shared" si="7"/>
        <v>17174</v>
      </c>
      <c r="W9" s="53">
        <f t="shared" si="8"/>
        <v>6095</v>
      </c>
      <c r="X9" s="54">
        <f t="shared" si="6"/>
        <v>23269</v>
      </c>
    </row>
    <row r="10" spans="2:24" ht="30" customHeight="1">
      <c r="B10" s="70"/>
      <c r="C10" s="19" t="s">
        <v>14</v>
      </c>
      <c r="D10" s="6">
        <v>6609</v>
      </c>
      <c r="E10" s="7">
        <v>0</v>
      </c>
      <c r="F10" s="64">
        <f t="shared" si="0"/>
        <v>6609</v>
      </c>
      <c r="G10" s="6">
        <v>669</v>
      </c>
      <c r="H10" s="7">
        <v>84</v>
      </c>
      <c r="I10" s="8">
        <f t="shared" si="5"/>
        <v>753</v>
      </c>
      <c r="J10" s="6">
        <v>496</v>
      </c>
      <c r="K10" s="7">
        <v>539</v>
      </c>
      <c r="L10" s="8">
        <f t="shared" si="1"/>
        <v>1035</v>
      </c>
      <c r="M10" s="6">
        <v>148</v>
      </c>
      <c r="N10" s="7">
        <v>472</v>
      </c>
      <c r="O10" s="8">
        <f t="shared" si="2"/>
        <v>620</v>
      </c>
      <c r="P10" s="6">
        <v>0</v>
      </c>
      <c r="Q10" s="7">
        <v>0</v>
      </c>
      <c r="R10" s="8">
        <f t="shared" si="3"/>
        <v>0</v>
      </c>
      <c r="S10" s="6">
        <v>0</v>
      </c>
      <c r="T10" s="7">
        <v>0</v>
      </c>
      <c r="U10" s="9">
        <f t="shared" si="4"/>
        <v>0</v>
      </c>
      <c r="V10" s="52">
        <f t="shared" si="7"/>
        <v>7922</v>
      </c>
      <c r="W10" s="53">
        <f t="shared" si="8"/>
        <v>1095</v>
      </c>
      <c r="X10" s="54">
        <f t="shared" si="6"/>
        <v>9017</v>
      </c>
    </row>
    <row r="11" spans="2:24" ht="30" customHeight="1">
      <c r="B11" s="70"/>
      <c r="C11" s="19" t="s">
        <v>15</v>
      </c>
      <c r="D11" s="6">
        <v>7848</v>
      </c>
      <c r="E11" s="7">
        <v>0</v>
      </c>
      <c r="F11" s="64">
        <f t="shared" si="0"/>
        <v>7848</v>
      </c>
      <c r="G11" s="6">
        <v>1314</v>
      </c>
      <c r="H11" s="7">
        <v>526</v>
      </c>
      <c r="I11" s="8">
        <f t="shared" si="5"/>
        <v>1840</v>
      </c>
      <c r="J11" s="6">
        <v>0</v>
      </c>
      <c r="K11" s="7">
        <v>781</v>
      </c>
      <c r="L11" s="8">
        <f t="shared" si="1"/>
        <v>781</v>
      </c>
      <c r="M11" s="6">
        <v>48</v>
      </c>
      <c r="N11" s="7">
        <v>610</v>
      </c>
      <c r="O11" s="8">
        <f t="shared" si="2"/>
        <v>658</v>
      </c>
      <c r="P11" s="6">
        <v>0</v>
      </c>
      <c r="Q11" s="7">
        <v>0</v>
      </c>
      <c r="R11" s="8">
        <f t="shared" si="3"/>
        <v>0</v>
      </c>
      <c r="S11" s="6">
        <v>0</v>
      </c>
      <c r="T11" s="7">
        <v>0</v>
      </c>
      <c r="U11" s="9">
        <f t="shared" si="4"/>
        <v>0</v>
      </c>
      <c r="V11" s="52">
        <f t="shared" si="7"/>
        <v>9210</v>
      </c>
      <c r="W11" s="53">
        <f t="shared" si="8"/>
        <v>1917</v>
      </c>
      <c r="X11" s="54">
        <f t="shared" si="6"/>
        <v>11127</v>
      </c>
    </row>
    <row r="12" spans="2:24" ht="30" customHeight="1">
      <c r="B12" s="70"/>
      <c r="C12" s="20" t="s">
        <v>16</v>
      </c>
      <c r="D12" s="10">
        <v>14035</v>
      </c>
      <c r="E12" s="11">
        <v>73</v>
      </c>
      <c r="F12" s="63">
        <f t="shared" si="0"/>
        <v>14108</v>
      </c>
      <c r="G12" s="10">
        <v>3840</v>
      </c>
      <c r="H12" s="11">
        <v>4404</v>
      </c>
      <c r="I12" s="12">
        <f t="shared" si="5"/>
        <v>8244</v>
      </c>
      <c r="J12" s="10">
        <v>229</v>
      </c>
      <c r="K12" s="11">
        <v>2161</v>
      </c>
      <c r="L12" s="12">
        <f t="shared" si="1"/>
        <v>2390</v>
      </c>
      <c r="M12" s="10">
        <v>72</v>
      </c>
      <c r="N12" s="11">
        <v>753</v>
      </c>
      <c r="O12" s="12">
        <f t="shared" si="2"/>
        <v>825</v>
      </c>
      <c r="P12" s="10">
        <v>0</v>
      </c>
      <c r="Q12" s="11">
        <v>0</v>
      </c>
      <c r="R12" s="12">
        <f t="shared" si="3"/>
        <v>0</v>
      </c>
      <c r="S12" s="10">
        <v>0</v>
      </c>
      <c r="T12" s="11">
        <v>0</v>
      </c>
      <c r="U12" s="13">
        <f t="shared" si="4"/>
        <v>0</v>
      </c>
      <c r="V12" s="55">
        <f t="shared" si="7"/>
        <v>18176</v>
      </c>
      <c r="W12" s="56">
        <f t="shared" si="8"/>
        <v>7391</v>
      </c>
      <c r="X12" s="57">
        <f t="shared" si="6"/>
        <v>25567</v>
      </c>
    </row>
    <row r="13" spans="2:24" ht="30" customHeight="1" thickBot="1">
      <c r="B13" s="71"/>
      <c r="C13" s="21" t="s">
        <v>28</v>
      </c>
      <c r="D13" s="14">
        <f>SUM(D7:D12)</f>
        <v>63515</v>
      </c>
      <c r="E13" s="15">
        <f>SUM(E7:E12)</f>
        <v>268</v>
      </c>
      <c r="F13" s="16">
        <f t="shared" si="0"/>
        <v>63783</v>
      </c>
      <c r="G13" s="14">
        <f>SUM(G7:G12)</f>
        <v>9886</v>
      </c>
      <c r="H13" s="15">
        <f>SUM(H7:H12)</f>
        <v>9449</v>
      </c>
      <c r="I13" s="16">
        <f>SUM(G13:H13)</f>
        <v>19335</v>
      </c>
      <c r="J13" s="14">
        <f>SUM(J7:J12)</f>
        <v>2416</v>
      </c>
      <c r="K13" s="15">
        <f>SUM(K7:K12)</f>
        <v>6160</v>
      </c>
      <c r="L13" s="16">
        <f>SUM(J13:K13)</f>
        <v>8576</v>
      </c>
      <c r="M13" s="14">
        <f>SUM(M7:M12)</f>
        <v>1025</v>
      </c>
      <c r="N13" s="15">
        <f>SUM(N7:N12)</f>
        <v>5697</v>
      </c>
      <c r="O13" s="16">
        <f>SUM(M13:N13)</f>
        <v>6722</v>
      </c>
      <c r="P13" s="14">
        <f>SUM(P7:P12)</f>
        <v>0</v>
      </c>
      <c r="Q13" s="15">
        <f>SUM(Q7:Q12)</f>
        <v>0</v>
      </c>
      <c r="R13" s="16">
        <f>SUM(P13:Q13)</f>
        <v>0</v>
      </c>
      <c r="S13" s="14">
        <f>SUM(S7:S12)</f>
        <v>0</v>
      </c>
      <c r="T13" s="15">
        <f>SUM(T7:T12)</f>
        <v>0</v>
      </c>
      <c r="U13" s="17">
        <f>SUM(S13:T13)</f>
        <v>0</v>
      </c>
      <c r="V13" s="58">
        <f>SUM(V7:V12)</f>
        <v>76842</v>
      </c>
      <c r="W13" s="59">
        <f>SUM(W7:W12)</f>
        <v>21574</v>
      </c>
      <c r="X13" s="60">
        <f>SUM(V13:W13)</f>
        <v>98416</v>
      </c>
    </row>
    <row r="14" spans="2:24" ht="30" customHeight="1">
      <c r="B14" s="69" t="s">
        <v>58</v>
      </c>
      <c r="C14" s="18" t="s">
        <v>17</v>
      </c>
      <c r="D14" s="2">
        <v>18974</v>
      </c>
      <c r="E14" s="3">
        <v>0</v>
      </c>
      <c r="F14" s="4">
        <f t="shared" si="0"/>
        <v>18974</v>
      </c>
      <c r="G14" s="2">
        <v>5566</v>
      </c>
      <c r="H14" s="3">
        <v>6525</v>
      </c>
      <c r="I14" s="4">
        <f aca="true" t="shared" si="9" ref="I14:I24">SUM(G14:H14)</f>
        <v>12091</v>
      </c>
      <c r="J14" s="2">
        <v>16</v>
      </c>
      <c r="K14" s="3">
        <v>147</v>
      </c>
      <c r="L14" s="4">
        <f aca="true" t="shared" si="10" ref="L14:L24">SUM(J14:K14)</f>
        <v>163</v>
      </c>
      <c r="M14" s="2">
        <v>94</v>
      </c>
      <c r="N14" s="3">
        <v>1431</v>
      </c>
      <c r="O14" s="4">
        <f aca="true" t="shared" si="11" ref="O14:O24">SUM(M14:N14)</f>
        <v>1525</v>
      </c>
      <c r="P14" s="2">
        <v>4726</v>
      </c>
      <c r="Q14" s="3">
        <v>4360</v>
      </c>
      <c r="R14" s="4">
        <f aca="true" t="shared" si="12" ref="R14:R24">SUM(P14:Q14)</f>
        <v>9086</v>
      </c>
      <c r="S14" s="2">
        <v>0</v>
      </c>
      <c r="T14" s="3">
        <v>0</v>
      </c>
      <c r="U14" s="5">
        <f aca="true" t="shared" si="13" ref="U14:U24">SUM(S14:T14)</f>
        <v>0</v>
      </c>
      <c r="V14" s="49">
        <f t="shared" si="7"/>
        <v>29376</v>
      </c>
      <c r="W14" s="50">
        <f t="shared" si="8"/>
        <v>12463</v>
      </c>
      <c r="X14" s="51">
        <f t="shared" si="6"/>
        <v>41839</v>
      </c>
    </row>
    <row r="15" spans="2:24" ht="30" customHeight="1">
      <c r="B15" s="70"/>
      <c r="C15" s="19" t="s">
        <v>18</v>
      </c>
      <c r="D15" s="6">
        <v>11139</v>
      </c>
      <c r="E15" s="7">
        <v>0</v>
      </c>
      <c r="F15" s="8">
        <f t="shared" si="0"/>
        <v>11139</v>
      </c>
      <c r="G15" s="6">
        <v>2789</v>
      </c>
      <c r="H15" s="7">
        <v>3288</v>
      </c>
      <c r="I15" s="8">
        <f t="shared" si="9"/>
        <v>6077</v>
      </c>
      <c r="J15" s="6">
        <v>66</v>
      </c>
      <c r="K15" s="7">
        <v>22</v>
      </c>
      <c r="L15" s="8">
        <f t="shared" si="10"/>
        <v>88</v>
      </c>
      <c r="M15" s="6">
        <v>17</v>
      </c>
      <c r="N15" s="7">
        <v>948</v>
      </c>
      <c r="O15" s="8">
        <f t="shared" si="11"/>
        <v>965</v>
      </c>
      <c r="P15" s="6">
        <v>0</v>
      </c>
      <c r="Q15" s="7">
        <v>0</v>
      </c>
      <c r="R15" s="8">
        <f t="shared" si="12"/>
        <v>0</v>
      </c>
      <c r="S15" s="6">
        <v>0</v>
      </c>
      <c r="T15" s="7">
        <v>0</v>
      </c>
      <c r="U15" s="9">
        <f t="shared" si="13"/>
        <v>0</v>
      </c>
      <c r="V15" s="52">
        <f t="shared" si="7"/>
        <v>14011</v>
      </c>
      <c r="W15" s="53">
        <f t="shared" si="8"/>
        <v>4258</v>
      </c>
      <c r="X15" s="54">
        <f t="shared" si="6"/>
        <v>18269</v>
      </c>
    </row>
    <row r="16" spans="2:24" ht="30" customHeight="1">
      <c r="B16" s="70"/>
      <c r="C16" s="19" t="s">
        <v>19</v>
      </c>
      <c r="D16" s="6">
        <v>17328</v>
      </c>
      <c r="E16" s="7">
        <v>0</v>
      </c>
      <c r="F16" s="8">
        <f aca="true" t="shared" si="14" ref="F16:F58">SUM(D16:E16)</f>
        <v>17328</v>
      </c>
      <c r="G16" s="6">
        <v>1233</v>
      </c>
      <c r="H16" s="7">
        <v>3432</v>
      </c>
      <c r="I16" s="8">
        <f t="shared" si="9"/>
        <v>4665</v>
      </c>
      <c r="J16" s="6">
        <v>0</v>
      </c>
      <c r="K16" s="7">
        <v>584</v>
      </c>
      <c r="L16" s="8">
        <f t="shared" si="10"/>
        <v>584</v>
      </c>
      <c r="M16" s="6">
        <v>67</v>
      </c>
      <c r="N16" s="7">
        <v>1597</v>
      </c>
      <c r="O16" s="8">
        <f t="shared" si="11"/>
        <v>1664</v>
      </c>
      <c r="P16" s="6">
        <v>0</v>
      </c>
      <c r="Q16" s="7">
        <v>0</v>
      </c>
      <c r="R16" s="8">
        <f t="shared" si="12"/>
        <v>0</v>
      </c>
      <c r="S16" s="6">
        <v>0</v>
      </c>
      <c r="T16" s="7">
        <v>0</v>
      </c>
      <c r="U16" s="9">
        <f t="shared" si="13"/>
        <v>0</v>
      </c>
      <c r="V16" s="52">
        <f t="shared" si="7"/>
        <v>18628</v>
      </c>
      <c r="W16" s="53">
        <f t="shared" si="8"/>
        <v>5613</v>
      </c>
      <c r="X16" s="54">
        <f t="shared" si="6"/>
        <v>24241</v>
      </c>
    </row>
    <row r="17" spans="2:24" ht="30" customHeight="1">
      <c r="B17" s="70"/>
      <c r="C17" s="19" t="s">
        <v>20</v>
      </c>
      <c r="D17" s="6">
        <v>44597</v>
      </c>
      <c r="E17" s="7">
        <v>0</v>
      </c>
      <c r="F17" s="8">
        <f t="shared" si="14"/>
        <v>44597</v>
      </c>
      <c r="G17" s="6">
        <v>1400</v>
      </c>
      <c r="H17" s="7">
        <v>5036</v>
      </c>
      <c r="I17" s="8">
        <f t="shared" si="9"/>
        <v>6436</v>
      </c>
      <c r="J17" s="6">
        <v>72</v>
      </c>
      <c r="K17" s="7">
        <v>1482</v>
      </c>
      <c r="L17" s="8">
        <f t="shared" si="10"/>
        <v>1554</v>
      </c>
      <c r="M17" s="6">
        <v>66</v>
      </c>
      <c r="N17" s="7">
        <v>4190</v>
      </c>
      <c r="O17" s="8">
        <f t="shared" si="11"/>
        <v>4256</v>
      </c>
      <c r="P17" s="6">
        <v>0</v>
      </c>
      <c r="Q17" s="7">
        <v>0</v>
      </c>
      <c r="R17" s="8">
        <f t="shared" si="12"/>
        <v>0</v>
      </c>
      <c r="S17" s="6">
        <v>0</v>
      </c>
      <c r="T17" s="7">
        <v>0</v>
      </c>
      <c r="U17" s="9">
        <f t="shared" si="13"/>
        <v>0</v>
      </c>
      <c r="V17" s="52">
        <f t="shared" si="7"/>
        <v>46135</v>
      </c>
      <c r="W17" s="53">
        <f t="shared" si="8"/>
        <v>10708</v>
      </c>
      <c r="X17" s="54">
        <f t="shared" si="6"/>
        <v>56843</v>
      </c>
    </row>
    <row r="18" spans="2:24" ht="30" customHeight="1">
      <c r="B18" s="70"/>
      <c r="C18" s="19" t="s">
        <v>21</v>
      </c>
      <c r="D18" s="6">
        <v>28453</v>
      </c>
      <c r="E18" s="7">
        <v>58</v>
      </c>
      <c r="F18" s="8">
        <f t="shared" si="14"/>
        <v>28511</v>
      </c>
      <c r="G18" s="6">
        <v>2881</v>
      </c>
      <c r="H18" s="7">
        <v>19484</v>
      </c>
      <c r="I18" s="8">
        <f t="shared" si="9"/>
        <v>22365</v>
      </c>
      <c r="J18" s="6">
        <v>1418</v>
      </c>
      <c r="K18" s="7">
        <v>1455</v>
      </c>
      <c r="L18" s="8">
        <f t="shared" si="10"/>
        <v>2873</v>
      </c>
      <c r="M18" s="6">
        <v>250</v>
      </c>
      <c r="N18" s="7">
        <v>6235</v>
      </c>
      <c r="O18" s="8">
        <f t="shared" si="11"/>
        <v>6485</v>
      </c>
      <c r="P18" s="6">
        <v>26678</v>
      </c>
      <c r="Q18" s="7">
        <v>21974</v>
      </c>
      <c r="R18" s="8">
        <f t="shared" si="12"/>
        <v>48652</v>
      </c>
      <c r="S18" s="6">
        <v>0</v>
      </c>
      <c r="T18" s="7">
        <v>0</v>
      </c>
      <c r="U18" s="9">
        <f t="shared" si="13"/>
        <v>0</v>
      </c>
      <c r="V18" s="52">
        <f t="shared" si="7"/>
        <v>59680</v>
      </c>
      <c r="W18" s="53">
        <f t="shared" si="8"/>
        <v>49206</v>
      </c>
      <c r="X18" s="54">
        <f t="shared" si="6"/>
        <v>108886</v>
      </c>
    </row>
    <row r="19" spans="2:24" ht="30" customHeight="1">
      <c r="B19" s="70"/>
      <c r="C19" s="19" t="s">
        <v>22</v>
      </c>
      <c r="D19" s="6">
        <v>63572</v>
      </c>
      <c r="E19" s="7">
        <v>55</v>
      </c>
      <c r="F19" s="8">
        <f t="shared" si="14"/>
        <v>63627</v>
      </c>
      <c r="G19" s="6">
        <v>3251</v>
      </c>
      <c r="H19" s="7">
        <v>22156</v>
      </c>
      <c r="I19" s="8">
        <f t="shared" si="9"/>
        <v>25407</v>
      </c>
      <c r="J19" s="6">
        <v>1462</v>
      </c>
      <c r="K19" s="7">
        <v>875</v>
      </c>
      <c r="L19" s="8">
        <f t="shared" si="10"/>
        <v>2337</v>
      </c>
      <c r="M19" s="6">
        <v>1191</v>
      </c>
      <c r="N19" s="7">
        <v>29495</v>
      </c>
      <c r="O19" s="8">
        <f t="shared" si="11"/>
        <v>30686</v>
      </c>
      <c r="P19" s="6">
        <v>0</v>
      </c>
      <c r="Q19" s="7">
        <v>0</v>
      </c>
      <c r="R19" s="8">
        <f t="shared" si="12"/>
        <v>0</v>
      </c>
      <c r="S19" s="6">
        <v>0</v>
      </c>
      <c r="T19" s="7">
        <v>0</v>
      </c>
      <c r="U19" s="9">
        <f t="shared" si="13"/>
        <v>0</v>
      </c>
      <c r="V19" s="52">
        <f t="shared" si="7"/>
        <v>69476</v>
      </c>
      <c r="W19" s="53">
        <f t="shared" si="8"/>
        <v>52581</v>
      </c>
      <c r="X19" s="54">
        <f t="shared" si="6"/>
        <v>122057</v>
      </c>
    </row>
    <row r="20" spans="2:24" ht="30" customHeight="1">
      <c r="B20" s="70"/>
      <c r="C20" s="19" t="s">
        <v>23</v>
      </c>
      <c r="D20" s="6">
        <v>42860</v>
      </c>
      <c r="E20" s="7">
        <v>0</v>
      </c>
      <c r="F20" s="8">
        <f t="shared" si="14"/>
        <v>42860</v>
      </c>
      <c r="G20" s="6">
        <v>809</v>
      </c>
      <c r="H20" s="7">
        <v>13332</v>
      </c>
      <c r="I20" s="8">
        <f t="shared" si="9"/>
        <v>14141</v>
      </c>
      <c r="J20" s="6">
        <v>2561</v>
      </c>
      <c r="K20" s="7">
        <v>7105</v>
      </c>
      <c r="L20" s="8">
        <f t="shared" si="10"/>
        <v>9666</v>
      </c>
      <c r="M20" s="6">
        <v>369</v>
      </c>
      <c r="N20" s="7">
        <v>7557</v>
      </c>
      <c r="O20" s="8">
        <f t="shared" si="11"/>
        <v>7926</v>
      </c>
      <c r="P20" s="6">
        <v>24932</v>
      </c>
      <c r="Q20" s="7">
        <v>7834</v>
      </c>
      <c r="R20" s="8">
        <f t="shared" si="12"/>
        <v>32766</v>
      </c>
      <c r="S20" s="6">
        <v>0</v>
      </c>
      <c r="T20" s="7">
        <v>0</v>
      </c>
      <c r="U20" s="9">
        <f t="shared" si="13"/>
        <v>0</v>
      </c>
      <c r="V20" s="52">
        <f t="shared" si="7"/>
        <v>71531</v>
      </c>
      <c r="W20" s="53">
        <f t="shared" si="8"/>
        <v>35828</v>
      </c>
      <c r="X20" s="54">
        <f t="shared" si="6"/>
        <v>107359</v>
      </c>
    </row>
    <row r="21" spans="2:24" ht="30" customHeight="1">
      <c r="B21" s="70"/>
      <c r="C21" s="19" t="s">
        <v>24</v>
      </c>
      <c r="D21" s="6">
        <v>3975</v>
      </c>
      <c r="E21" s="7">
        <v>0</v>
      </c>
      <c r="F21" s="8">
        <f t="shared" si="14"/>
        <v>3975</v>
      </c>
      <c r="G21" s="6">
        <v>581</v>
      </c>
      <c r="H21" s="7">
        <v>1016</v>
      </c>
      <c r="I21" s="8">
        <f t="shared" si="9"/>
        <v>1597</v>
      </c>
      <c r="J21" s="6">
        <v>8</v>
      </c>
      <c r="K21" s="7">
        <v>32</v>
      </c>
      <c r="L21" s="8">
        <f t="shared" si="10"/>
        <v>40</v>
      </c>
      <c r="M21" s="6">
        <v>0</v>
      </c>
      <c r="N21" s="7">
        <v>160</v>
      </c>
      <c r="O21" s="8">
        <f t="shared" si="11"/>
        <v>160</v>
      </c>
      <c r="P21" s="6">
        <v>0</v>
      </c>
      <c r="Q21" s="7">
        <v>0</v>
      </c>
      <c r="R21" s="8">
        <f t="shared" si="12"/>
        <v>0</v>
      </c>
      <c r="S21" s="6">
        <v>0</v>
      </c>
      <c r="T21" s="7">
        <v>0</v>
      </c>
      <c r="U21" s="9">
        <f t="shared" si="13"/>
        <v>0</v>
      </c>
      <c r="V21" s="52">
        <f t="shared" si="7"/>
        <v>4564</v>
      </c>
      <c r="W21" s="53">
        <f t="shared" si="8"/>
        <v>1208</v>
      </c>
      <c r="X21" s="54">
        <f t="shared" si="6"/>
        <v>5772</v>
      </c>
    </row>
    <row r="22" spans="2:24" ht="30" customHeight="1">
      <c r="B22" s="70"/>
      <c r="C22" s="19" t="s">
        <v>25</v>
      </c>
      <c r="D22" s="6">
        <v>10591</v>
      </c>
      <c r="E22" s="7">
        <v>0</v>
      </c>
      <c r="F22" s="8">
        <f t="shared" si="14"/>
        <v>10591</v>
      </c>
      <c r="G22" s="6">
        <v>526</v>
      </c>
      <c r="H22" s="7">
        <v>1134</v>
      </c>
      <c r="I22" s="8">
        <f t="shared" si="9"/>
        <v>1660</v>
      </c>
      <c r="J22" s="6">
        <v>142</v>
      </c>
      <c r="K22" s="7">
        <v>303</v>
      </c>
      <c r="L22" s="8">
        <f t="shared" si="10"/>
        <v>445</v>
      </c>
      <c r="M22" s="6">
        <v>33</v>
      </c>
      <c r="N22" s="7">
        <v>352</v>
      </c>
      <c r="O22" s="8">
        <f t="shared" si="11"/>
        <v>385</v>
      </c>
      <c r="P22" s="6">
        <v>0</v>
      </c>
      <c r="Q22" s="7">
        <v>0</v>
      </c>
      <c r="R22" s="8">
        <f t="shared" si="12"/>
        <v>0</v>
      </c>
      <c r="S22" s="6">
        <v>0</v>
      </c>
      <c r="T22" s="7">
        <v>0</v>
      </c>
      <c r="U22" s="9">
        <f t="shared" si="13"/>
        <v>0</v>
      </c>
      <c r="V22" s="52">
        <f t="shared" si="7"/>
        <v>11292</v>
      </c>
      <c r="W22" s="53">
        <f t="shared" si="8"/>
        <v>1789</v>
      </c>
      <c r="X22" s="54">
        <f t="shared" si="6"/>
        <v>13081</v>
      </c>
    </row>
    <row r="23" spans="2:24" ht="30" customHeight="1">
      <c r="B23" s="70"/>
      <c r="C23" s="19" t="s">
        <v>26</v>
      </c>
      <c r="D23" s="6">
        <v>9089</v>
      </c>
      <c r="E23" s="7">
        <v>0</v>
      </c>
      <c r="F23" s="8">
        <f t="shared" si="14"/>
        <v>9089</v>
      </c>
      <c r="G23" s="6">
        <v>2901</v>
      </c>
      <c r="H23" s="7">
        <v>2369</v>
      </c>
      <c r="I23" s="8">
        <f t="shared" si="9"/>
        <v>5270</v>
      </c>
      <c r="J23" s="6">
        <v>321</v>
      </c>
      <c r="K23" s="7">
        <v>1342</v>
      </c>
      <c r="L23" s="8">
        <f t="shared" si="10"/>
        <v>1663</v>
      </c>
      <c r="M23" s="6">
        <v>186</v>
      </c>
      <c r="N23" s="7">
        <v>1264</v>
      </c>
      <c r="O23" s="8">
        <f t="shared" si="11"/>
        <v>1450</v>
      </c>
      <c r="P23" s="6">
        <v>0</v>
      </c>
      <c r="Q23" s="7">
        <v>0</v>
      </c>
      <c r="R23" s="8">
        <f t="shared" si="12"/>
        <v>0</v>
      </c>
      <c r="S23" s="6">
        <v>0</v>
      </c>
      <c r="T23" s="7">
        <v>0</v>
      </c>
      <c r="U23" s="9">
        <f t="shared" si="13"/>
        <v>0</v>
      </c>
      <c r="V23" s="52">
        <f t="shared" si="7"/>
        <v>12497</v>
      </c>
      <c r="W23" s="53">
        <f t="shared" si="8"/>
        <v>4975</v>
      </c>
      <c r="X23" s="54">
        <f t="shared" si="6"/>
        <v>17472</v>
      </c>
    </row>
    <row r="24" spans="2:24" ht="30" customHeight="1">
      <c r="B24" s="70"/>
      <c r="C24" s="20" t="s">
        <v>27</v>
      </c>
      <c r="D24" s="10">
        <v>30192</v>
      </c>
      <c r="E24" s="11">
        <v>0</v>
      </c>
      <c r="F24" s="8">
        <f t="shared" si="14"/>
        <v>30192</v>
      </c>
      <c r="G24" s="10">
        <v>5486</v>
      </c>
      <c r="H24" s="11">
        <v>13488</v>
      </c>
      <c r="I24" s="12">
        <f t="shared" si="9"/>
        <v>18974</v>
      </c>
      <c r="J24" s="10">
        <v>2139</v>
      </c>
      <c r="K24" s="11">
        <v>1447</v>
      </c>
      <c r="L24" s="12">
        <f t="shared" si="10"/>
        <v>3586</v>
      </c>
      <c r="M24" s="10">
        <v>63</v>
      </c>
      <c r="N24" s="11">
        <v>2063</v>
      </c>
      <c r="O24" s="12">
        <f t="shared" si="11"/>
        <v>2126</v>
      </c>
      <c r="P24" s="10">
        <v>0</v>
      </c>
      <c r="Q24" s="11">
        <v>0</v>
      </c>
      <c r="R24" s="12">
        <f t="shared" si="12"/>
        <v>0</v>
      </c>
      <c r="S24" s="10">
        <v>0</v>
      </c>
      <c r="T24" s="11">
        <v>0</v>
      </c>
      <c r="U24" s="13">
        <f t="shared" si="13"/>
        <v>0</v>
      </c>
      <c r="V24" s="55">
        <f t="shared" si="7"/>
        <v>37880</v>
      </c>
      <c r="W24" s="56">
        <f t="shared" si="8"/>
        <v>16998</v>
      </c>
      <c r="X24" s="57">
        <f t="shared" si="6"/>
        <v>54878</v>
      </c>
    </row>
    <row r="25" spans="2:24" ht="30" customHeight="1" thickBot="1">
      <c r="B25" s="71"/>
      <c r="C25" s="21" t="s">
        <v>28</v>
      </c>
      <c r="D25" s="14">
        <f>SUM(D14:D24)</f>
        <v>280770</v>
      </c>
      <c r="E25" s="15">
        <f>SUM(E14:E24)</f>
        <v>113</v>
      </c>
      <c r="F25" s="16">
        <f>SUM(D25:E25)</f>
        <v>280883</v>
      </c>
      <c r="G25" s="14">
        <f>SUM(G14:G24)</f>
        <v>27423</v>
      </c>
      <c r="H25" s="15">
        <f>SUM(H14:H24)</f>
        <v>91260</v>
      </c>
      <c r="I25" s="16">
        <f aca="true" t="shared" si="15" ref="I25:I31">SUM(G25:H25)</f>
        <v>118683</v>
      </c>
      <c r="J25" s="14">
        <f>SUM(J14:J24)</f>
        <v>8205</v>
      </c>
      <c r="K25" s="15">
        <f>SUM(K14:K24)</f>
        <v>14794</v>
      </c>
      <c r="L25" s="16">
        <f aca="true" t="shared" si="16" ref="L25:L31">SUM(J25:K25)</f>
        <v>22999</v>
      </c>
      <c r="M25" s="14">
        <f>SUM(M14:M24)</f>
        <v>2336</v>
      </c>
      <c r="N25" s="15">
        <f>SUM(N14:N24)</f>
        <v>55292</v>
      </c>
      <c r="O25" s="16">
        <f aca="true" t="shared" si="17" ref="O25:O31">SUM(M25:N25)</f>
        <v>57628</v>
      </c>
      <c r="P25" s="14">
        <f>SUM(P14:P24)</f>
        <v>56336</v>
      </c>
      <c r="Q25" s="15">
        <f>SUM(Q14:Q24)</f>
        <v>34168</v>
      </c>
      <c r="R25" s="16">
        <f aca="true" t="shared" si="18" ref="R25:R31">SUM(P25:Q25)</f>
        <v>90504</v>
      </c>
      <c r="S25" s="14">
        <f>SUM(S14:S24)</f>
        <v>0</v>
      </c>
      <c r="T25" s="15">
        <f>SUM(T14:T24)</f>
        <v>0</v>
      </c>
      <c r="U25" s="17">
        <f aca="true" t="shared" si="19" ref="U25:U31">SUM(S25:T25)</f>
        <v>0</v>
      </c>
      <c r="V25" s="58">
        <f t="shared" si="7"/>
        <v>375070</v>
      </c>
      <c r="W25" s="59">
        <f t="shared" si="8"/>
        <v>195627</v>
      </c>
      <c r="X25" s="60">
        <f t="shared" si="6"/>
        <v>570697</v>
      </c>
    </row>
    <row r="26" spans="2:24" ht="30" customHeight="1">
      <c r="B26" s="69" t="s">
        <v>59</v>
      </c>
      <c r="C26" s="18" t="s">
        <v>29</v>
      </c>
      <c r="D26" s="2">
        <v>42888</v>
      </c>
      <c r="E26" s="3">
        <v>0</v>
      </c>
      <c r="F26" s="8">
        <f t="shared" si="14"/>
        <v>42888</v>
      </c>
      <c r="G26" s="2">
        <v>3752</v>
      </c>
      <c r="H26" s="3">
        <v>46166</v>
      </c>
      <c r="I26" s="4">
        <f t="shared" si="15"/>
        <v>49918</v>
      </c>
      <c r="J26" s="2">
        <v>2419</v>
      </c>
      <c r="K26" s="3">
        <v>8175</v>
      </c>
      <c r="L26" s="4">
        <f t="shared" si="16"/>
        <v>10594</v>
      </c>
      <c r="M26" s="2">
        <v>90</v>
      </c>
      <c r="N26" s="3">
        <v>7893</v>
      </c>
      <c r="O26" s="4">
        <f t="shared" si="17"/>
        <v>7983</v>
      </c>
      <c r="P26" s="2">
        <v>5108</v>
      </c>
      <c r="Q26" s="3">
        <v>0</v>
      </c>
      <c r="R26" s="4">
        <f t="shared" si="18"/>
        <v>5108</v>
      </c>
      <c r="S26" s="2">
        <v>0</v>
      </c>
      <c r="T26" s="3">
        <v>0</v>
      </c>
      <c r="U26" s="5">
        <f t="shared" si="19"/>
        <v>0</v>
      </c>
      <c r="V26" s="49">
        <f t="shared" si="7"/>
        <v>54257</v>
      </c>
      <c r="W26" s="50">
        <f t="shared" si="8"/>
        <v>62234</v>
      </c>
      <c r="X26" s="51">
        <f t="shared" si="6"/>
        <v>116491</v>
      </c>
    </row>
    <row r="27" spans="2:24" ht="30" customHeight="1">
      <c r="B27" s="70"/>
      <c r="C27" s="19" t="s">
        <v>30</v>
      </c>
      <c r="D27" s="6">
        <v>9183</v>
      </c>
      <c r="E27" s="7">
        <v>0</v>
      </c>
      <c r="F27" s="8">
        <f t="shared" si="14"/>
        <v>9183</v>
      </c>
      <c r="G27" s="6">
        <v>2225</v>
      </c>
      <c r="H27" s="7">
        <v>7259</v>
      </c>
      <c r="I27" s="8">
        <f t="shared" si="15"/>
        <v>9484</v>
      </c>
      <c r="J27" s="6">
        <v>485</v>
      </c>
      <c r="K27" s="7">
        <v>2284</v>
      </c>
      <c r="L27" s="8">
        <f t="shared" si="16"/>
        <v>2769</v>
      </c>
      <c r="M27" s="6">
        <v>25</v>
      </c>
      <c r="N27" s="7">
        <v>313</v>
      </c>
      <c r="O27" s="8">
        <f t="shared" si="17"/>
        <v>338</v>
      </c>
      <c r="P27" s="6">
        <v>17118</v>
      </c>
      <c r="Q27" s="7">
        <v>855</v>
      </c>
      <c r="R27" s="8">
        <f t="shared" si="18"/>
        <v>17973</v>
      </c>
      <c r="S27" s="6">
        <v>4539</v>
      </c>
      <c r="T27" s="7">
        <v>4156</v>
      </c>
      <c r="U27" s="9">
        <f t="shared" si="19"/>
        <v>8695</v>
      </c>
      <c r="V27" s="52">
        <f t="shared" si="7"/>
        <v>33575</v>
      </c>
      <c r="W27" s="53">
        <f t="shared" si="8"/>
        <v>14867</v>
      </c>
      <c r="X27" s="54">
        <f t="shared" si="6"/>
        <v>48442</v>
      </c>
    </row>
    <row r="28" spans="2:24" ht="30" customHeight="1">
      <c r="B28" s="70"/>
      <c r="C28" s="19" t="s">
        <v>31</v>
      </c>
      <c r="D28" s="6">
        <v>14486</v>
      </c>
      <c r="E28" s="7">
        <v>0</v>
      </c>
      <c r="F28" s="8">
        <f t="shared" si="14"/>
        <v>14486</v>
      </c>
      <c r="G28" s="6">
        <v>1773</v>
      </c>
      <c r="H28" s="7">
        <v>9852</v>
      </c>
      <c r="I28" s="8">
        <f t="shared" si="15"/>
        <v>11625</v>
      </c>
      <c r="J28" s="6">
        <v>0</v>
      </c>
      <c r="K28" s="7">
        <v>68</v>
      </c>
      <c r="L28" s="8">
        <f t="shared" si="16"/>
        <v>68</v>
      </c>
      <c r="M28" s="6">
        <v>23</v>
      </c>
      <c r="N28" s="7">
        <v>1670</v>
      </c>
      <c r="O28" s="8">
        <f t="shared" si="17"/>
        <v>1693</v>
      </c>
      <c r="P28" s="6">
        <v>0</v>
      </c>
      <c r="Q28" s="7">
        <v>0</v>
      </c>
      <c r="R28" s="8">
        <f t="shared" si="18"/>
        <v>0</v>
      </c>
      <c r="S28" s="6">
        <v>0</v>
      </c>
      <c r="T28" s="7">
        <v>0</v>
      </c>
      <c r="U28" s="9">
        <f t="shared" si="19"/>
        <v>0</v>
      </c>
      <c r="V28" s="52">
        <f t="shared" si="7"/>
        <v>16282</v>
      </c>
      <c r="W28" s="53">
        <f t="shared" si="8"/>
        <v>11590</v>
      </c>
      <c r="X28" s="54">
        <f t="shared" si="6"/>
        <v>27872</v>
      </c>
    </row>
    <row r="29" spans="2:24" ht="30" customHeight="1">
      <c r="B29" s="70"/>
      <c r="C29" s="19" t="s">
        <v>32</v>
      </c>
      <c r="D29" s="6">
        <v>6825</v>
      </c>
      <c r="E29" s="7">
        <v>53</v>
      </c>
      <c r="F29" s="8">
        <f t="shared" si="14"/>
        <v>6878</v>
      </c>
      <c r="G29" s="6">
        <v>3050</v>
      </c>
      <c r="H29" s="7">
        <v>2135</v>
      </c>
      <c r="I29" s="8">
        <f t="shared" si="15"/>
        <v>5185</v>
      </c>
      <c r="J29" s="6">
        <v>83</v>
      </c>
      <c r="K29" s="7">
        <v>1285</v>
      </c>
      <c r="L29" s="8">
        <f t="shared" si="16"/>
        <v>1368</v>
      </c>
      <c r="M29" s="6">
        <v>43</v>
      </c>
      <c r="N29" s="7">
        <v>215</v>
      </c>
      <c r="O29" s="8">
        <f t="shared" si="17"/>
        <v>258</v>
      </c>
      <c r="P29" s="6">
        <v>0</v>
      </c>
      <c r="Q29" s="7">
        <v>0</v>
      </c>
      <c r="R29" s="8">
        <f t="shared" si="18"/>
        <v>0</v>
      </c>
      <c r="S29" s="6">
        <v>0</v>
      </c>
      <c r="T29" s="7">
        <v>0</v>
      </c>
      <c r="U29" s="9">
        <f t="shared" si="19"/>
        <v>0</v>
      </c>
      <c r="V29" s="52">
        <f t="shared" si="7"/>
        <v>10001</v>
      </c>
      <c r="W29" s="53">
        <f t="shared" si="8"/>
        <v>3688</v>
      </c>
      <c r="X29" s="54">
        <f t="shared" si="6"/>
        <v>13689</v>
      </c>
    </row>
    <row r="30" spans="2:24" ht="30" customHeight="1">
      <c r="B30" s="70"/>
      <c r="C30" s="20" t="s">
        <v>33</v>
      </c>
      <c r="D30" s="10">
        <v>8901</v>
      </c>
      <c r="E30" s="11">
        <v>0</v>
      </c>
      <c r="F30" s="8">
        <f t="shared" si="14"/>
        <v>8901</v>
      </c>
      <c r="G30" s="10">
        <v>4938</v>
      </c>
      <c r="H30" s="11">
        <v>2547</v>
      </c>
      <c r="I30" s="12">
        <f t="shared" si="15"/>
        <v>7485</v>
      </c>
      <c r="J30" s="10">
        <v>922</v>
      </c>
      <c r="K30" s="11">
        <v>382</v>
      </c>
      <c r="L30" s="12">
        <f t="shared" si="16"/>
        <v>1304</v>
      </c>
      <c r="M30" s="10">
        <v>100</v>
      </c>
      <c r="N30" s="11">
        <v>591</v>
      </c>
      <c r="O30" s="12">
        <f t="shared" si="17"/>
        <v>691</v>
      </c>
      <c r="P30" s="10">
        <v>0</v>
      </c>
      <c r="Q30" s="11">
        <v>0</v>
      </c>
      <c r="R30" s="12">
        <f t="shared" si="18"/>
        <v>0</v>
      </c>
      <c r="S30" s="10">
        <v>0</v>
      </c>
      <c r="T30" s="11">
        <v>0</v>
      </c>
      <c r="U30" s="13">
        <f t="shared" si="19"/>
        <v>0</v>
      </c>
      <c r="V30" s="55">
        <f t="shared" si="7"/>
        <v>14861</v>
      </c>
      <c r="W30" s="56">
        <f t="shared" si="8"/>
        <v>3520</v>
      </c>
      <c r="X30" s="57">
        <f t="shared" si="6"/>
        <v>18381</v>
      </c>
    </row>
    <row r="31" spans="2:24" ht="30" customHeight="1" thickBot="1">
      <c r="B31" s="71"/>
      <c r="C31" s="21" t="s">
        <v>28</v>
      </c>
      <c r="D31" s="14">
        <f>SUM(D26:D30)</f>
        <v>82283</v>
      </c>
      <c r="E31" s="15">
        <f>SUM(E26:E30)</f>
        <v>53</v>
      </c>
      <c r="F31" s="16">
        <f>SUM(D31:E31)</f>
        <v>82336</v>
      </c>
      <c r="G31" s="14">
        <f>SUM(G26:G30)</f>
        <v>15738</v>
      </c>
      <c r="H31" s="15">
        <f>SUM(H26:H30)</f>
        <v>67959</v>
      </c>
      <c r="I31" s="16">
        <f t="shared" si="15"/>
        <v>83697</v>
      </c>
      <c r="J31" s="14">
        <f>SUM(J26:J30)</f>
        <v>3909</v>
      </c>
      <c r="K31" s="15">
        <f>SUM(K26:K30)</f>
        <v>12194</v>
      </c>
      <c r="L31" s="16">
        <f t="shared" si="16"/>
        <v>16103</v>
      </c>
      <c r="M31" s="14">
        <f>SUM(M26:M30)</f>
        <v>281</v>
      </c>
      <c r="N31" s="15">
        <f>SUM(N26:N30)</f>
        <v>10682</v>
      </c>
      <c r="O31" s="16">
        <f t="shared" si="17"/>
        <v>10963</v>
      </c>
      <c r="P31" s="14">
        <f>SUM(P26:P30)</f>
        <v>22226</v>
      </c>
      <c r="Q31" s="15">
        <f>SUM(Q26:Q30)</f>
        <v>855</v>
      </c>
      <c r="R31" s="16">
        <f t="shared" si="18"/>
        <v>23081</v>
      </c>
      <c r="S31" s="14">
        <f>SUM(S26:S30)</f>
        <v>4539</v>
      </c>
      <c r="T31" s="15">
        <f>SUM(T26:T30)</f>
        <v>4156</v>
      </c>
      <c r="U31" s="17">
        <f t="shared" si="19"/>
        <v>8695</v>
      </c>
      <c r="V31" s="58">
        <f t="shared" si="7"/>
        <v>128976</v>
      </c>
      <c r="W31" s="59">
        <f t="shared" si="8"/>
        <v>95899</v>
      </c>
      <c r="X31" s="60">
        <f t="shared" si="6"/>
        <v>224875</v>
      </c>
    </row>
    <row r="32" spans="2:24" ht="30" customHeight="1">
      <c r="B32" s="69" t="s">
        <v>60</v>
      </c>
      <c r="C32" s="18" t="s">
        <v>34</v>
      </c>
      <c r="D32" s="2">
        <v>5754</v>
      </c>
      <c r="E32" s="3">
        <v>0</v>
      </c>
      <c r="F32" s="8">
        <f t="shared" si="14"/>
        <v>5754</v>
      </c>
      <c r="G32" s="2">
        <v>1333</v>
      </c>
      <c r="H32" s="3">
        <v>4897</v>
      </c>
      <c r="I32" s="4">
        <f aca="true" t="shared" si="20" ref="I32:I38">SUM(G32:H32)</f>
        <v>6230</v>
      </c>
      <c r="J32" s="2">
        <v>0</v>
      </c>
      <c r="K32" s="3">
        <v>33</v>
      </c>
      <c r="L32" s="4">
        <f aca="true" t="shared" si="21" ref="L32:L38">SUM(J32:K32)</f>
        <v>33</v>
      </c>
      <c r="M32" s="2">
        <v>45</v>
      </c>
      <c r="N32" s="3">
        <v>435</v>
      </c>
      <c r="O32" s="4">
        <f aca="true" t="shared" si="22" ref="O32:O38">SUM(M32:N32)</f>
        <v>480</v>
      </c>
      <c r="P32" s="2">
        <v>0</v>
      </c>
      <c r="Q32" s="3">
        <v>0</v>
      </c>
      <c r="R32" s="4">
        <f aca="true" t="shared" si="23" ref="R32:R38">SUM(P32:Q32)</f>
        <v>0</v>
      </c>
      <c r="S32" s="2">
        <v>0</v>
      </c>
      <c r="T32" s="3">
        <v>0</v>
      </c>
      <c r="U32" s="5">
        <f aca="true" t="shared" si="24" ref="U32:U38">SUM(S32:T32)</f>
        <v>0</v>
      </c>
      <c r="V32" s="49">
        <f t="shared" si="7"/>
        <v>7132</v>
      </c>
      <c r="W32" s="50">
        <f t="shared" si="8"/>
        <v>5365</v>
      </c>
      <c r="X32" s="51">
        <f t="shared" si="6"/>
        <v>12497</v>
      </c>
    </row>
    <row r="33" spans="2:24" ht="30" customHeight="1">
      <c r="B33" s="70"/>
      <c r="C33" s="19" t="s">
        <v>35</v>
      </c>
      <c r="D33" s="6">
        <v>6338</v>
      </c>
      <c r="E33" s="7">
        <v>0</v>
      </c>
      <c r="F33" s="8">
        <f t="shared" si="14"/>
        <v>6338</v>
      </c>
      <c r="G33" s="6">
        <v>1972</v>
      </c>
      <c r="H33" s="7">
        <v>5489</v>
      </c>
      <c r="I33" s="8">
        <f t="shared" si="20"/>
        <v>7461</v>
      </c>
      <c r="J33" s="6">
        <v>0</v>
      </c>
      <c r="K33" s="7">
        <v>0</v>
      </c>
      <c r="L33" s="8">
        <f t="shared" si="21"/>
        <v>0</v>
      </c>
      <c r="M33" s="6">
        <v>31</v>
      </c>
      <c r="N33" s="7">
        <v>233</v>
      </c>
      <c r="O33" s="8">
        <f t="shared" si="22"/>
        <v>264</v>
      </c>
      <c r="P33" s="6">
        <v>0</v>
      </c>
      <c r="Q33" s="7">
        <v>0</v>
      </c>
      <c r="R33" s="8">
        <f t="shared" si="23"/>
        <v>0</v>
      </c>
      <c r="S33" s="6">
        <v>0</v>
      </c>
      <c r="T33" s="7">
        <v>0</v>
      </c>
      <c r="U33" s="9">
        <f t="shared" si="24"/>
        <v>0</v>
      </c>
      <c r="V33" s="52">
        <f t="shared" si="7"/>
        <v>8341</v>
      </c>
      <c r="W33" s="53">
        <f t="shared" si="8"/>
        <v>5722</v>
      </c>
      <c r="X33" s="54">
        <f t="shared" si="6"/>
        <v>14063</v>
      </c>
    </row>
    <row r="34" spans="2:24" ht="30" customHeight="1">
      <c r="B34" s="70"/>
      <c r="C34" s="19" t="s">
        <v>36</v>
      </c>
      <c r="D34" s="6">
        <v>6015</v>
      </c>
      <c r="E34" s="7">
        <v>0</v>
      </c>
      <c r="F34" s="8">
        <f t="shared" si="14"/>
        <v>6015</v>
      </c>
      <c r="G34" s="6">
        <v>293</v>
      </c>
      <c r="H34" s="7">
        <v>1341</v>
      </c>
      <c r="I34" s="8">
        <f t="shared" si="20"/>
        <v>1634</v>
      </c>
      <c r="J34" s="6">
        <v>734</v>
      </c>
      <c r="K34" s="7">
        <v>38</v>
      </c>
      <c r="L34" s="8">
        <f t="shared" si="21"/>
        <v>772</v>
      </c>
      <c r="M34" s="6">
        <v>31</v>
      </c>
      <c r="N34" s="7">
        <v>2083</v>
      </c>
      <c r="O34" s="8">
        <f t="shared" si="22"/>
        <v>2114</v>
      </c>
      <c r="P34" s="6">
        <v>0</v>
      </c>
      <c r="Q34" s="7">
        <v>0</v>
      </c>
      <c r="R34" s="8">
        <f t="shared" si="23"/>
        <v>0</v>
      </c>
      <c r="S34" s="6">
        <v>0</v>
      </c>
      <c r="T34" s="7">
        <v>0</v>
      </c>
      <c r="U34" s="9">
        <f t="shared" si="24"/>
        <v>0</v>
      </c>
      <c r="V34" s="52">
        <f t="shared" si="7"/>
        <v>7073</v>
      </c>
      <c r="W34" s="53">
        <f t="shared" si="8"/>
        <v>3462</v>
      </c>
      <c r="X34" s="54">
        <f t="shared" si="6"/>
        <v>10535</v>
      </c>
    </row>
    <row r="35" spans="2:24" ht="30" customHeight="1">
      <c r="B35" s="70"/>
      <c r="C35" s="19" t="s">
        <v>37</v>
      </c>
      <c r="D35" s="6">
        <v>25308</v>
      </c>
      <c r="E35" s="7">
        <v>0</v>
      </c>
      <c r="F35" s="8">
        <f t="shared" si="14"/>
        <v>25308</v>
      </c>
      <c r="G35" s="6">
        <v>2031</v>
      </c>
      <c r="H35" s="7">
        <v>13564</v>
      </c>
      <c r="I35" s="8">
        <f t="shared" si="20"/>
        <v>15595</v>
      </c>
      <c r="J35" s="6">
        <v>0</v>
      </c>
      <c r="K35" s="7">
        <v>4976</v>
      </c>
      <c r="L35" s="8">
        <f t="shared" si="21"/>
        <v>4976</v>
      </c>
      <c r="M35" s="6">
        <v>324</v>
      </c>
      <c r="N35" s="7">
        <v>7890</v>
      </c>
      <c r="O35" s="8">
        <f t="shared" si="22"/>
        <v>8214</v>
      </c>
      <c r="P35" s="6">
        <v>22899</v>
      </c>
      <c r="Q35" s="7">
        <v>8312</v>
      </c>
      <c r="R35" s="8">
        <f t="shared" si="23"/>
        <v>31211</v>
      </c>
      <c r="S35" s="6">
        <v>0</v>
      </c>
      <c r="T35" s="7">
        <v>0</v>
      </c>
      <c r="U35" s="9">
        <f t="shared" si="24"/>
        <v>0</v>
      </c>
      <c r="V35" s="52">
        <f t="shared" si="7"/>
        <v>50562</v>
      </c>
      <c r="W35" s="53">
        <f t="shared" si="8"/>
        <v>34742</v>
      </c>
      <c r="X35" s="54">
        <f t="shared" si="6"/>
        <v>85304</v>
      </c>
    </row>
    <row r="36" spans="2:24" ht="30" customHeight="1">
      <c r="B36" s="70"/>
      <c r="C36" s="19" t="s">
        <v>38</v>
      </c>
      <c r="D36" s="6">
        <v>23756</v>
      </c>
      <c r="E36" s="7">
        <v>0</v>
      </c>
      <c r="F36" s="8">
        <f t="shared" si="14"/>
        <v>23756</v>
      </c>
      <c r="G36" s="6">
        <v>1755</v>
      </c>
      <c r="H36" s="7">
        <v>4513</v>
      </c>
      <c r="I36" s="8">
        <f t="shared" si="20"/>
        <v>6268</v>
      </c>
      <c r="J36" s="6">
        <v>0</v>
      </c>
      <c r="K36" s="7">
        <v>15</v>
      </c>
      <c r="L36" s="8">
        <f t="shared" si="21"/>
        <v>15</v>
      </c>
      <c r="M36" s="6">
        <v>105</v>
      </c>
      <c r="N36" s="7">
        <v>9618</v>
      </c>
      <c r="O36" s="8">
        <f t="shared" si="22"/>
        <v>9723</v>
      </c>
      <c r="P36" s="6">
        <v>0</v>
      </c>
      <c r="Q36" s="7">
        <v>0</v>
      </c>
      <c r="R36" s="8">
        <f t="shared" si="23"/>
        <v>0</v>
      </c>
      <c r="S36" s="6">
        <v>0</v>
      </c>
      <c r="T36" s="7">
        <v>0</v>
      </c>
      <c r="U36" s="9">
        <f t="shared" si="24"/>
        <v>0</v>
      </c>
      <c r="V36" s="52">
        <f t="shared" si="7"/>
        <v>25616</v>
      </c>
      <c r="W36" s="53">
        <f t="shared" si="8"/>
        <v>14146</v>
      </c>
      <c r="X36" s="54">
        <f t="shared" si="6"/>
        <v>39762</v>
      </c>
    </row>
    <row r="37" spans="2:24" ht="30" customHeight="1">
      <c r="B37" s="70"/>
      <c r="C37" s="19" t="s">
        <v>57</v>
      </c>
      <c r="D37" s="6">
        <v>3990</v>
      </c>
      <c r="E37" s="7">
        <v>0</v>
      </c>
      <c r="F37" s="8">
        <f t="shared" si="14"/>
        <v>3990</v>
      </c>
      <c r="G37" s="6">
        <v>188</v>
      </c>
      <c r="H37" s="7">
        <v>196</v>
      </c>
      <c r="I37" s="8">
        <f t="shared" si="20"/>
        <v>384</v>
      </c>
      <c r="J37" s="6">
        <v>37</v>
      </c>
      <c r="K37" s="7">
        <v>0</v>
      </c>
      <c r="L37" s="8">
        <f t="shared" si="21"/>
        <v>37</v>
      </c>
      <c r="M37" s="6">
        <v>12</v>
      </c>
      <c r="N37" s="7">
        <v>378</v>
      </c>
      <c r="O37" s="8">
        <f t="shared" si="22"/>
        <v>390</v>
      </c>
      <c r="P37" s="6">
        <v>0</v>
      </c>
      <c r="Q37" s="7">
        <v>0</v>
      </c>
      <c r="R37" s="8">
        <f t="shared" si="23"/>
        <v>0</v>
      </c>
      <c r="S37" s="6">
        <v>0</v>
      </c>
      <c r="T37" s="7">
        <v>0</v>
      </c>
      <c r="U37" s="9">
        <f t="shared" si="24"/>
        <v>0</v>
      </c>
      <c r="V37" s="52">
        <f t="shared" si="7"/>
        <v>4227</v>
      </c>
      <c r="W37" s="53">
        <f t="shared" si="8"/>
        <v>574</v>
      </c>
      <c r="X37" s="54">
        <f t="shared" si="6"/>
        <v>4801</v>
      </c>
    </row>
    <row r="38" spans="2:24" ht="30" customHeight="1">
      <c r="B38" s="70"/>
      <c r="C38" s="20" t="s">
        <v>39</v>
      </c>
      <c r="D38" s="10">
        <v>3937</v>
      </c>
      <c r="E38" s="11">
        <v>0</v>
      </c>
      <c r="F38" s="8">
        <f t="shared" si="14"/>
        <v>3937</v>
      </c>
      <c r="G38" s="10">
        <v>233</v>
      </c>
      <c r="H38" s="11">
        <v>1614</v>
      </c>
      <c r="I38" s="12">
        <f t="shared" si="20"/>
        <v>1847</v>
      </c>
      <c r="J38" s="10">
        <v>0</v>
      </c>
      <c r="K38" s="11">
        <v>119</v>
      </c>
      <c r="L38" s="12">
        <f t="shared" si="21"/>
        <v>119</v>
      </c>
      <c r="M38" s="10">
        <v>0</v>
      </c>
      <c r="N38" s="11">
        <v>374</v>
      </c>
      <c r="O38" s="12">
        <f t="shared" si="22"/>
        <v>374</v>
      </c>
      <c r="P38" s="10">
        <v>0</v>
      </c>
      <c r="Q38" s="11">
        <v>0</v>
      </c>
      <c r="R38" s="12">
        <f t="shared" si="23"/>
        <v>0</v>
      </c>
      <c r="S38" s="10">
        <v>0</v>
      </c>
      <c r="T38" s="11">
        <v>0</v>
      </c>
      <c r="U38" s="13">
        <f t="shared" si="24"/>
        <v>0</v>
      </c>
      <c r="V38" s="55">
        <f t="shared" si="7"/>
        <v>4170</v>
      </c>
      <c r="W38" s="56">
        <f t="shared" si="8"/>
        <v>2107</v>
      </c>
      <c r="X38" s="57">
        <f t="shared" si="6"/>
        <v>6277</v>
      </c>
    </row>
    <row r="39" spans="2:24" ht="30" customHeight="1" thickBot="1">
      <c r="B39" s="71"/>
      <c r="C39" s="21" t="s">
        <v>28</v>
      </c>
      <c r="D39" s="14">
        <f>SUM(D32:D38)</f>
        <v>75098</v>
      </c>
      <c r="E39" s="15">
        <f>SUM(E32:E38)</f>
        <v>0</v>
      </c>
      <c r="F39" s="16">
        <f>SUM(D39:E39)</f>
        <v>75098</v>
      </c>
      <c r="G39" s="14">
        <f>SUM(G32:G38)</f>
        <v>7805</v>
      </c>
      <c r="H39" s="15">
        <f>SUM(H32:H38)</f>
        <v>31614</v>
      </c>
      <c r="I39" s="16">
        <f aca="true" t="shared" si="25" ref="I39:I50">SUM(G39:H39)</f>
        <v>39419</v>
      </c>
      <c r="J39" s="14">
        <f>SUM(J32:J38)</f>
        <v>771</v>
      </c>
      <c r="K39" s="15">
        <f>SUM(K32:K38)</f>
        <v>5181</v>
      </c>
      <c r="L39" s="16">
        <f aca="true" t="shared" si="26" ref="L39:L50">SUM(J39:K39)</f>
        <v>5952</v>
      </c>
      <c r="M39" s="14">
        <f>SUM(M32:M38)</f>
        <v>548</v>
      </c>
      <c r="N39" s="15">
        <f>SUM(N32:N38)</f>
        <v>21011</v>
      </c>
      <c r="O39" s="16">
        <f aca="true" t="shared" si="27" ref="O39:O50">SUM(M39:N39)</f>
        <v>21559</v>
      </c>
      <c r="P39" s="14">
        <f>SUM(P32:P38)</f>
        <v>22899</v>
      </c>
      <c r="Q39" s="15">
        <f>SUM(Q32:Q38)</f>
        <v>8312</v>
      </c>
      <c r="R39" s="16">
        <f aca="true" t="shared" si="28" ref="R39:R50">SUM(P39:Q39)</f>
        <v>31211</v>
      </c>
      <c r="S39" s="14">
        <f>SUM(S32:S38)</f>
        <v>0</v>
      </c>
      <c r="T39" s="15">
        <f>SUM(T32:T38)</f>
        <v>0</v>
      </c>
      <c r="U39" s="17">
        <f aca="true" t="shared" si="29" ref="U39:U50">SUM(S39:T39)</f>
        <v>0</v>
      </c>
      <c r="V39" s="58">
        <f t="shared" si="7"/>
        <v>107121</v>
      </c>
      <c r="W39" s="59">
        <f t="shared" si="8"/>
        <v>66118</v>
      </c>
      <c r="X39" s="60">
        <f t="shared" si="6"/>
        <v>173239</v>
      </c>
    </row>
    <row r="40" spans="2:24" ht="30" customHeight="1">
      <c r="B40" s="69" t="s">
        <v>61</v>
      </c>
      <c r="C40" s="18" t="s">
        <v>40</v>
      </c>
      <c r="D40" s="2">
        <v>13935</v>
      </c>
      <c r="E40" s="3">
        <v>0</v>
      </c>
      <c r="F40" s="8">
        <f t="shared" si="14"/>
        <v>13935</v>
      </c>
      <c r="G40" s="2">
        <v>3851</v>
      </c>
      <c r="H40" s="3">
        <v>6116</v>
      </c>
      <c r="I40" s="4">
        <f t="shared" si="25"/>
        <v>9967</v>
      </c>
      <c r="J40" s="2">
        <v>183</v>
      </c>
      <c r="K40" s="3">
        <v>1018</v>
      </c>
      <c r="L40" s="4">
        <f t="shared" si="26"/>
        <v>1201</v>
      </c>
      <c r="M40" s="2">
        <v>11</v>
      </c>
      <c r="N40" s="3">
        <v>1991</v>
      </c>
      <c r="O40" s="4">
        <f t="shared" si="27"/>
        <v>2002</v>
      </c>
      <c r="P40" s="2">
        <v>1504</v>
      </c>
      <c r="Q40" s="3">
        <v>2402</v>
      </c>
      <c r="R40" s="4">
        <f t="shared" si="28"/>
        <v>3906</v>
      </c>
      <c r="S40" s="2">
        <v>0</v>
      </c>
      <c r="T40" s="3">
        <v>0</v>
      </c>
      <c r="U40" s="5">
        <f t="shared" si="29"/>
        <v>0</v>
      </c>
      <c r="V40" s="49">
        <f t="shared" si="7"/>
        <v>19484</v>
      </c>
      <c r="W40" s="50">
        <f t="shared" si="8"/>
        <v>11527</v>
      </c>
      <c r="X40" s="51">
        <f t="shared" si="6"/>
        <v>31011</v>
      </c>
    </row>
    <row r="41" spans="2:24" ht="30" customHeight="1">
      <c r="B41" s="70"/>
      <c r="C41" s="19" t="s">
        <v>41</v>
      </c>
      <c r="D41" s="6">
        <v>17094</v>
      </c>
      <c r="E41" s="7">
        <v>0</v>
      </c>
      <c r="F41" s="8">
        <f t="shared" si="14"/>
        <v>17094</v>
      </c>
      <c r="G41" s="6">
        <v>1631</v>
      </c>
      <c r="H41" s="7">
        <v>3705</v>
      </c>
      <c r="I41" s="8">
        <f t="shared" si="25"/>
        <v>5336</v>
      </c>
      <c r="J41" s="6">
        <v>0</v>
      </c>
      <c r="K41" s="7">
        <v>1453</v>
      </c>
      <c r="L41" s="8">
        <f t="shared" si="26"/>
        <v>1453</v>
      </c>
      <c r="M41" s="6">
        <v>76</v>
      </c>
      <c r="N41" s="7">
        <v>2846</v>
      </c>
      <c r="O41" s="8">
        <f t="shared" si="27"/>
        <v>2922</v>
      </c>
      <c r="P41" s="6">
        <v>0</v>
      </c>
      <c r="Q41" s="7">
        <v>0</v>
      </c>
      <c r="R41" s="8">
        <f t="shared" si="28"/>
        <v>0</v>
      </c>
      <c r="S41" s="6">
        <v>0</v>
      </c>
      <c r="T41" s="7">
        <v>0</v>
      </c>
      <c r="U41" s="9">
        <f t="shared" si="29"/>
        <v>0</v>
      </c>
      <c r="V41" s="52">
        <f t="shared" si="7"/>
        <v>18801</v>
      </c>
      <c r="W41" s="53">
        <f t="shared" si="8"/>
        <v>8004</v>
      </c>
      <c r="X41" s="54">
        <f t="shared" si="6"/>
        <v>26805</v>
      </c>
    </row>
    <row r="42" spans="2:24" ht="30" customHeight="1">
      <c r="B42" s="70"/>
      <c r="C42" s="19" t="s">
        <v>42</v>
      </c>
      <c r="D42" s="6">
        <v>8688</v>
      </c>
      <c r="E42" s="7">
        <v>0</v>
      </c>
      <c r="F42" s="8">
        <f t="shared" si="14"/>
        <v>8688</v>
      </c>
      <c r="G42" s="6">
        <v>1374</v>
      </c>
      <c r="H42" s="7">
        <v>6883</v>
      </c>
      <c r="I42" s="8">
        <f t="shared" si="25"/>
        <v>8257</v>
      </c>
      <c r="J42" s="6">
        <v>0</v>
      </c>
      <c r="K42" s="7">
        <v>1467</v>
      </c>
      <c r="L42" s="8">
        <f t="shared" si="26"/>
        <v>1467</v>
      </c>
      <c r="M42" s="6">
        <v>170</v>
      </c>
      <c r="N42" s="7">
        <v>646</v>
      </c>
      <c r="O42" s="8">
        <f t="shared" si="27"/>
        <v>816</v>
      </c>
      <c r="P42" s="6">
        <v>6704</v>
      </c>
      <c r="Q42" s="7">
        <v>0</v>
      </c>
      <c r="R42" s="8">
        <f t="shared" si="28"/>
        <v>6704</v>
      </c>
      <c r="S42" s="6">
        <v>0</v>
      </c>
      <c r="T42" s="7">
        <v>0</v>
      </c>
      <c r="U42" s="9">
        <f t="shared" si="29"/>
        <v>0</v>
      </c>
      <c r="V42" s="52">
        <f t="shared" si="7"/>
        <v>16936</v>
      </c>
      <c r="W42" s="53">
        <f t="shared" si="8"/>
        <v>8996</v>
      </c>
      <c r="X42" s="54">
        <f t="shared" si="6"/>
        <v>25932</v>
      </c>
    </row>
    <row r="43" spans="2:24" ht="30" customHeight="1">
      <c r="B43" s="70"/>
      <c r="C43" s="19" t="s">
        <v>43</v>
      </c>
      <c r="D43" s="6">
        <v>2813</v>
      </c>
      <c r="E43" s="7">
        <v>0</v>
      </c>
      <c r="F43" s="8">
        <f t="shared" si="14"/>
        <v>2813</v>
      </c>
      <c r="G43" s="6">
        <v>128</v>
      </c>
      <c r="H43" s="7">
        <v>388</v>
      </c>
      <c r="I43" s="8">
        <f t="shared" si="25"/>
        <v>516</v>
      </c>
      <c r="J43" s="6">
        <v>0</v>
      </c>
      <c r="K43" s="7">
        <v>476</v>
      </c>
      <c r="L43" s="8">
        <f t="shared" si="26"/>
        <v>476</v>
      </c>
      <c r="M43" s="6">
        <v>1</v>
      </c>
      <c r="N43" s="7">
        <v>216</v>
      </c>
      <c r="O43" s="8">
        <f t="shared" si="27"/>
        <v>217</v>
      </c>
      <c r="P43" s="6">
        <v>0</v>
      </c>
      <c r="Q43" s="7">
        <v>0</v>
      </c>
      <c r="R43" s="8">
        <f t="shared" si="28"/>
        <v>0</v>
      </c>
      <c r="S43" s="6">
        <v>0</v>
      </c>
      <c r="T43" s="7">
        <v>0</v>
      </c>
      <c r="U43" s="9">
        <f t="shared" si="29"/>
        <v>0</v>
      </c>
      <c r="V43" s="52">
        <f t="shared" si="7"/>
        <v>2942</v>
      </c>
      <c r="W43" s="53">
        <f t="shared" si="8"/>
        <v>1080</v>
      </c>
      <c r="X43" s="54">
        <f t="shared" si="6"/>
        <v>4022</v>
      </c>
    </row>
    <row r="44" spans="2:24" ht="30" customHeight="1">
      <c r="B44" s="70"/>
      <c r="C44" s="20" t="s">
        <v>44</v>
      </c>
      <c r="D44" s="10">
        <v>5073</v>
      </c>
      <c r="E44" s="11">
        <v>0</v>
      </c>
      <c r="F44" s="8">
        <f t="shared" si="14"/>
        <v>5073</v>
      </c>
      <c r="G44" s="10">
        <v>1742</v>
      </c>
      <c r="H44" s="11">
        <v>931</v>
      </c>
      <c r="I44" s="12">
        <f t="shared" si="25"/>
        <v>2673</v>
      </c>
      <c r="J44" s="10">
        <v>412</v>
      </c>
      <c r="K44" s="11">
        <v>53</v>
      </c>
      <c r="L44" s="12">
        <f t="shared" si="26"/>
        <v>465</v>
      </c>
      <c r="M44" s="10">
        <v>14</v>
      </c>
      <c r="N44" s="11">
        <v>203</v>
      </c>
      <c r="O44" s="12">
        <f t="shared" si="27"/>
        <v>217</v>
      </c>
      <c r="P44" s="10">
        <v>0</v>
      </c>
      <c r="Q44" s="11">
        <v>0</v>
      </c>
      <c r="R44" s="12">
        <f t="shared" si="28"/>
        <v>0</v>
      </c>
      <c r="S44" s="10">
        <v>0</v>
      </c>
      <c r="T44" s="11">
        <v>0</v>
      </c>
      <c r="U44" s="13">
        <f t="shared" si="29"/>
        <v>0</v>
      </c>
      <c r="V44" s="55">
        <f t="shared" si="7"/>
        <v>7241</v>
      </c>
      <c r="W44" s="56">
        <f t="shared" si="8"/>
        <v>1187</v>
      </c>
      <c r="X44" s="57">
        <f t="shared" si="6"/>
        <v>8428</v>
      </c>
    </row>
    <row r="45" spans="2:24" ht="30" customHeight="1" thickBot="1">
      <c r="B45" s="71"/>
      <c r="C45" s="21" t="s">
        <v>28</v>
      </c>
      <c r="D45" s="14">
        <f>SUM(D40:D44)</f>
        <v>47603</v>
      </c>
      <c r="E45" s="15">
        <f>SUM(E40:E44)</f>
        <v>0</v>
      </c>
      <c r="F45" s="16">
        <f>SUM(D45:E45)</f>
        <v>47603</v>
      </c>
      <c r="G45" s="14">
        <f>SUM(G40:G44)</f>
        <v>8726</v>
      </c>
      <c r="H45" s="15">
        <f>SUM(H40:H44)</f>
        <v>18023</v>
      </c>
      <c r="I45" s="16">
        <f t="shared" si="25"/>
        <v>26749</v>
      </c>
      <c r="J45" s="14">
        <f>SUM(J40:J44)</f>
        <v>595</v>
      </c>
      <c r="K45" s="15">
        <f>SUM(K40:K44)</f>
        <v>4467</v>
      </c>
      <c r="L45" s="16">
        <f t="shared" si="26"/>
        <v>5062</v>
      </c>
      <c r="M45" s="14">
        <f>SUM(M40:M44)</f>
        <v>272</v>
      </c>
      <c r="N45" s="15">
        <f>SUM(N40:N44)</f>
        <v>5902</v>
      </c>
      <c r="O45" s="16">
        <f t="shared" si="27"/>
        <v>6174</v>
      </c>
      <c r="P45" s="14">
        <f>SUM(P40:P44)</f>
        <v>8208</v>
      </c>
      <c r="Q45" s="15">
        <f>SUM(Q40:Q44)</f>
        <v>2402</v>
      </c>
      <c r="R45" s="16">
        <f t="shared" si="28"/>
        <v>10610</v>
      </c>
      <c r="S45" s="14">
        <f>SUM(S40:S44)</f>
        <v>0</v>
      </c>
      <c r="T45" s="15">
        <f>SUM(T40:T44)</f>
        <v>0</v>
      </c>
      <c r="U45" s="17">
        <f t="shared" si="29"/>
        <v>0</v>
      </c>
      <c r="V45" s="58">
        <f t="shared" si="7"/>
        <v>65404</v>
      </c>
      <c r="W45" s="59">
        <f t="shared" si="8"/>
        <v>30794</v>
      </c>
      <c r="X45" s="60">
        <f t="shared" si="6"/>
        <v>96198</v>
      </c>
    </row>
    <row r="46" spans="2:24" ht="30" customHeight="1">
      <c r="B46" s="69" t="s">
        <v>62</v>
      </c>
      <c r="C46" s="18" t="s">
        <v>45</v>
      </c>
      <c r="D46" s="2">
        <v>2966</v>
      </c>
      <c r="E46" s="3">
        <v>0</v>
      </c>
      <c r="F46" s="8">
        <f t="shared" si="14"/>
        <v>2966</v>
      </c>
      <c r="G46" s="2">
        <v>89</v>
      </c>
      <c r="H46" s="3">
        <v>701</v>
      </c>
      <c r="I46" s="4">
        <f t="shared" si="25"/>
        <v>790</v>
      </c>
      <c r="J46" s="2">
        <v>636</v>
      </c>
      <c r="K46" s="3">
        <v>771</v>
      </c>
      <c r="L46" s="4">
        <f t="shared" si="26"/>
        <v>1407</v>
      </c>
      <c r="M46" s="2">
        <v>0</v>
      </c>
      <c r="N46" s="3">
        <v>244</v>
      </c>
      <c r="O46" s="4">
        <f t="shared" si="27"/>
        <v>244</v>
      </c>
      <c r="P46" s="2">
        <v>0</v>
      </c>
      <c r="Q46" s="3">
        <v>0</v>
      </c>
      <c r="R46" s="4">
        <f t="shared" si="28"/>
        <v>0</v>
      </c>
      <c r="S46" s="2">
        <v>0</v>
      </c>
      <c r="T46" s="3">
        <v>0</v>
      </c>
      <c r="U46" s="5">
        <f t="shared" si="29"/>
        <v>0</v>
      </c>
      <c r="V46" s="49">
        <f t="shared" si="7"/>
        <v>3691</v>
      </c>
      <c r="W46" s="50">
        <f t="shared" si="8"/>
        <v>1716</v>
      </c>
      <c r="X46" s="51">
        <f t="shared" si="6"/>
        <v>5407</v>
      </c>
    </row>
    <row r="47" spans="2:24" ht="30" customHeight="1">
      <c r="B47" s="70"/>
      <c r="C47" s="19" t="s">
        <v>46</v>
      </c>
      <c r="D47" s="6">
        <v>8863</v>
      </c>
      <c r="E47" s="7">
        <v>0</v>
      </c>
      <c r="F47" s="8">
        <f t="shared" si="14"/>
        <v>8863</v>
      </c>
      <c r="G47" s="6">
        <v>331</v>
      </c>
      <c r="H47" s="7">
        <v>2220</v>
      </c>
      <c r="I47" s="8">
        <f t="shared" si="25"/>
        <v>2551</v>
      </c>
      <c r="J47" s="6">
        <v>186</v>
      </c>
      <c r="K47" s="7">
        <v>92</v>
      </c>
      <c r="L47" s="8">
        <f t="shared" si="26"/>
        <v>278</v>
      </c>
      <c r="M47" s="6">
        <v>7</v>
      </c>
      <c r="N47" s="7">
        <v>307</v>
      </c>
      <c r="O47" s="8">
        <f t="shared" si="27"/>
        <v>314</v>
      </c>
      <c r="P47" s="6">
        <v>0</v>
      </c>
      <c r="Q47" s="7">
        <v>0</v>
      </c>
      <c r="R47" s="8">
        <f t="shared" si="28"/>
        <v>0</v>
      </c>
      <c r="S47" s="6">
        <v>0</v>
      </c>
      <c r="T47" s="7">
        <v>0</v>
      </c>
      <c r="U47" s="9">
        <f t="shared" si="29"/>
        <v>0</v>
      </c>
      <c r="V47" s="52">
        <f t="shared" si="7"/>
        <v>9387</v>
      </c>
      <c r="W47" s="53">
        <f t="shared" si="8"/>
        <v>2619</v>
      </c>
      <c r="X47" s="54">
        <f t="shared" si="6"/>
        <v>12006</v>
      </c>
    </row>
    <row r="48" spans="2:24" ht="30" customHeight="1">
      <c r="B48" s="70"/>
      <c r="C48" s="19" t="s">
        <v>47</v>
      </c>
      <c r="D48" s="6">
        <v>10484</v>
      </c>
      <c r="E48" s="7">
        <v>0</v>
      </c>
      <c r="F48" s="8">
        <f t="shared" si="14"/>
        <v>10484</v>
      </c>
      <c r="G48" s="6">
        <v>2214</v>
      </c>
      <c r="H48" s="7">
        <v>3136</v>
      </c>
      <c r="I48" s="8">
        <f t="shared" si="25"/>
        <v>5350</v>
      </c>
      <c r="J48" s="6">
        <v>0</v>
      </c>
      <c r="K48" s="7">
        <v>351</v>
      </c>
      <c r="L48" s="8">
        <f t="shared" si="26"/>
        <v>351</v>
      </c>
      <c r="M48" s="6">
        <v>48</v>
      </c>
      <c r="N48" s="7">
        <v>1070</v>
      </c>
      <c r="O48" s="8">
        <f t="shared" si="27"/>
        <v>1118</v>
      </c>
      <c r="P48" s="6">
        <v>3144</v>
      </c>
      <c r="Q48" s="7">
        <v>301</v>
      </c>
      <c r="R48" s="8">
        <f t="shared" si="28"/>
        <v>3445</v>
      </c>
      <c r="S48" s="6">
        <v>0</v>
      </c>
      <c r="T48" s="7">
        <v>0</v>
      </c>
      <c r="U48" s="9">
        <f t="shared" si="29"/>
        <v>0</v>
      </c>
      <c r="V48" s="52">
        <f t="shared" si="7"/>
        <v>15890</v>
      </c>
      <c r="W48" s="53">
        <f t="shared" si="8"/>
        <v>4858</v>
      </c>
      <c r="X48" s="54">
        <f t="shared" si="6"/>
        <v>20748</v>
      </c>
    </row>
    <row r="49" spans="2:24" ht="30" customHeight="1">
      <c r="B49" s="70"/>
      <c r="C49" s="20" t="s">
        <v>48</v>
      </c>
      <c r="D49" s="10">
        <v>2795</v>
      </c>
      <c r="E49" s="11">
        <v>0</v>
      </c>
      <c r="F49" s="8">
        <f t="shared" si="14"/>
        <v>2795</v>
      </c>
      <c r="G49" s="10">
        <v>69</v>
      </c>
      <c r="H49" s="11">
        <v>177</v>
      </c>
      <c r="I49" s="12">
        <f t="shared" si="25"/>
        <v>246</v>
      </c>
      <c r="J49" s="10">
        <v>0</v>
      </c>
      <c r="K49" s="11">
        <v>1207</v>
      </c>
      <c r="L49" s="12">
        <f t="shared" si="26"/>
        <v>1207</v>
      </c>
      <c r="M49" s="10">
        <v>34</v>
      </c>
      <c r="N49" s="11">
        <v>480</v>
      </c>
      <c r="O49" s="12">
        <f t="shared" si="27"/>
        <v>514</v>
      </c>
      <c r="P49" s="10">
        <v>0</v>
      </c>
      <c r="Q49" s="11">
        <v>0</v>
      </c>
      <c r="R49" s="12">
        <f t="shared" si="28"/>
        <v>0</v>
      </c>
      <c r="S49" s="10">
        <v>0</v>
      </c>
      <c r="T49" s="11">
        <v>0</v>
      </c>
      <c r="U49" s="13">
        <f t="shared" si="29"/>
        <v>0</v>
      </c>
      <c r="V49" s="55">
        <f t="shared" si="7"/>
        <v>2898</v>
      </c>
      <c r="W49" s="56">
        <f t="shared" si="8"/>
        <v>1864</v>
      </c>
      <c r="X49" s="57">
        <f t="shared" si="6"/>
        <v>4762</v>
      </c>
    </row>
    <row r="50" spans="2:24" ht="30" customHeight="1" thickBot="1">
      <c r="B50" s="71"/>
      <c r="C50" s="21" t="s">
        <v>28</v>
      </c>
      <c r="D50" s="14">
        <f>SUM(D46:D49)</f>
        <v>25108</v>
      </c>
      <c r="E50" s="15">
        <f>SUM(E46:E49)</f>
        <v>0</v>
      </c>
      <c r="F50" s="16">
        <f>SUM(D50:E50)</f>
        <v>25108</v>
      </c>
      <c r="G50" s="14">
        <f>SUM(G46:G49)</f>
        <v>2703</v>
      </c>
      <c r="H50" s="15">
        <f>SUM(H46:H49)</f>
        <v>6234</v>
      </c>
      <c r="I50" s="16">
        <f t="shared" si="25"/>
        <v>8937</v>
      </c>
      <c r="J50" s="14">
        <f>SUM(J46:J49)</f>
        <v>822</v>
      </c>
      <c r="K50" s="15">
        <f>SUM(K46:K49)</f>
        <v>2421</v>
      </c>
      <c r="L50" s="16">
        <f t="shared" si="26"/>
        <v>3243</v>
      </c>
      <c r="M50" s="14">
        <f>SUM(M46:M49)</f>
        <v>89</v>
      </c>
      <c r="N50" s="15">
        <f>SUM(N46:N49)</f>
        <v>2101</v>
      </c>
      <c r="O50" s="16">
        <f t="shared" si="27"/>
        <v>2190</v>
      </c>
      <c r="P50" s="14">
        <f>SUM(P46:P49)</f>
        <v>3144</v>
      </c>
      <c r="Q50" s="15">
        <f>SUM(Q46:Q49)</f>
        <v>301</v>
      </c>
      <c r="R50" s="16">
        <f t="shared" si="28"/>
        <v>3445</v>
      </c>
      <c r="S50" s="14">
        <f>SUM(S46:S49)</f>
        <v>0</v>
      </c>
      <c r="T50" s="15">
        <f>SUM(T46:T49)</f>
        <v>0</v>
      </c>
      <c r="U50" s="17">
        <f t="shared" si="29"/>
        <v>0</v>
      </c>
      <c r="V50" s="58">
        <f t="shared" si="7"/>
        <v>31866</v>
      </c>
      <c r="W50" s="59">
        <f t="shared" si="8"/>
        <v>11057</v>
      </c>
      <c r="X50" s="60">
        <f t="shared" si="6"/>
        <v>42923</v>
      </c>
    </row>
    <row r="51" spans="2:24" ht="30" customHeight="1">
      <c r="B51" s="69" t="s">
        <v>63</v>
      </c>
      <c r="C51" s="18" t="s">
        <v>49</v>
      </c>
      <c r="D51" s="2">
        <v>31407</v>
      </c>
      <c r="E51" s="3">
        <v>0</v>
      </c>
      <c r="F51" s="8">
        <f t="shared" si="14"/>
        <v>31407</v>
      </c>
      <c r="G51" s="2">
        <v>5729</v>
      </c>
      <c r="H51" s="3">
        <v>6440</v>
      </c>
      <c r="I51" s="4">
        <f aca="true" t="shared" si="30" ref="I51:I58">SUM(G51:H51)</f>
        <v>12169</v>
      </c>
      <c r="J51" s="2">
        <v>30</v>
      </c>
      <c r="K51" s="3">
        <v>1561</v>
      </c>
      <c r="L51" s="4">
        <f aca="true" t="shared" si="31" ref="L51:L58">SUM(J51:K51)</f>
        <v>1591</v>
      </c>
      <c r="M51" s="2">
        <v>209</v>
      </c>
      <c r="N51" s="3">
        <v>6175</v>
      </c>
      <c r="O51" s="5">
        <f aca="true" t="shared" si="32" ref="O51:O58">SUM(M51:N51)</f>
        <v>6384</v>
      </c>
      <c r="P51" s="38">
        <v>0</v>
      </c>
      <c r="Q51" s="39">
        <v>0</v>
      </c>
      <c r="R51" s="4">
        <f aca="true" t="shared" si="33" ref="R51:R58">SUM(P51:Q51)</f>
        <v>0</v>
      </c>
      <c r="S51" s="2">
        <v>0</v>
      </c>
      <c r="T51" s="3">
        <v>0</v>
      </c>
      <c r="U51" s="5">
        <f aca="true" t="shared" si="34" ref="U51:U58">SUM(S51:T51)</f>
        <v>0</v>
      </c>
      <c r="V51" s="49">
        <f t="shared" si="7"/>
        <v>37375</v>
      </c>
      <c r="W51" s="50">
        <f t="shared" si="8"/>
        <v>14176</v>
      </c>
      <c r="X51" s="51">
        <f t="shared" si="6"/>
        <v>51551</v>
      </c>
    </row>
    <row r="52" spans="2:24" ht="30" customHeight="1">
      <c r="B52" s="70"/>
      <c r="C52" s="19" t="s">
        <v>50</v>
      </c>
      <c r="D52" s="6">
        <v>7649</v>
      </c>
      <c r="E52" s="7">
        <v>0</v>
      </c>
      <c r="F52" s="8">
        <f t="shared" si="14"/>
        <v>7649</v>
      </c>
      <c r="G52" s="6">
        <v>1158</v>
      </c>
      <c r="H52" s="7">
        <v>1961</v>
      </c>
      <c r="I52" s="8">
        <f t="shared" si="30"/>
        <v>3119</v>
      </c>
      <c r="J52" s="6">
        <v>0</v>
      </c>
      <c r="K52" s="7">
        <v>527</v>
      </c>
      <c r="L52" s="8">
        <f t="shared" si="31"/>
        <v>527</v>
      </c>
      <c r="M52" s="6">
        <v>176</v>
      </c>
      <c r="N52" s="7">
        <v>1207</v>
      </c>
      <c r="O52" s="9">
        <f t="shared" si="32"/>
        <v>1383</v>
      </c>
      <c r="P52" s="40">
        <v>0</v>
      </c>
      <c r="Q52" s="37">
        <v>0</v>
      </c>
      <c r="R52" s="8">
        <f t="shared" si="33"/>
        <v>0</v>
      </c>
      <c r="S52" s="6">
        <v>0</v>
      </c>
      <c r="T52" s="7">
        <v>0</v>
      </c>
      <c r="U52" s="9">
        <f t="shared" si="34"/>
        <v>0</v>
      </c>
      <c r="V52" s="52">
        <f t="shared" si="7"/>
        <v>8983</v>
      </c>
      <c r="W52" s="53">
        <f t="shared" si="8"/>
        <v>3695</v>
      </c>
      <c r="X52" s="54">
        <f t="shared" si="6"/>
        <v>12678</v>
      </c>
    </row>
    <row r="53" spans="2:24" ht="30" customHeight="1">
      <c r="B53" s="70"/>
      <c r="C53" s="19" t="s">
        <v>51</v>
      </c>
      <c r="D53" s="6">
        <v>6674</v>
      </c>
      <c r="E53" s="7">
        <v>0</v>
      </c>
      <c r="F53" s="8">
        <f t="shared" si="14"/>
        <v>6674</v>
      </c>
      <c r="G53" s="6">
        <v>496</v>
      </c>
      <c r="H53" s="7">
        <v>1896</v>
      </c>
      <c r="I53" s="8">
        <f t="shared" si="30"/>
        <v>2392</v>
      </c>
      <c r="J53" s="6">
        <v>747</v>
      </c>
      <c r="K53" s="7">
        <v>3786</v>
      </c>
      <c r="L53" s="8">
        <f t="shared" si="31"/>
        <v>4533</v>
      </c>
      <c r="M53" s="6">
        <v>76</v>
      </c>
      <c r="N53" s="7">
        <v>986</v>
      </c>
      <c r="O53" s="9">
        <f t="shared" si="32"/>
        <v>1062</v>
      </c>
      <c r="P53" s="40">
        <v>0</v>
      </c>
      <c r="Q53" s="37">
        <v>0</v>
      </c>
      <c r="R53" s="8">
        <f t="shared" si="33"/>
        <v>0</v>
      </c>
      <c r="S53" s="6">
        <v>0</v>
      </c>
      <c r="T53" s="7">
        <v>0</v>
      </c>
      <c r="U53" s="9">
        <f t="shared" si="34"/>
        <v>0</v>
      </c>
      <c r="V53" s="52">
        <f t="shared" si="7"/>
        <v>7993</v>
      </c>
      <c r="W53" s="53">
        <f t="shared" si="8"/>
        <v>6668</v>
      </c>
      <c r="X53" s="54">
        <f t="shared" si="6"/>
        <v>14661</v>
      </c>
    </row>
    <row r="54" spans="2:24" ht="30" customHeight="1">
      <c r="B54" s="70"/>
      <c r="C54" s="19" t="s">
        <v>52</v>
      </c>
      <c r="D54" s="6">
        <v>8403</v>
      </c>
      <c r="E54" s="7">
        <v>0</v>
      </c>
      <c r="F54" s="8">
        <f t="shared" si="14"/>
        <v>8403</v>
      </c>
      <c r="G54" s="6">
        <v>338</v>
      </c>
      <c r="H54" s="7">
        <v>1471</v>
      </c>
      <c r="I54" s="8">
        <f t="shared" si="30"/>
        <v>1809</v>
      </c>
      <c r="J54" s="6">
        <v>415</v>
      </c>
      <c r="K54" s="7">
        <v>110</v>
      </c>
      <c r="L54" s="8">
        <f t="shared" si="31"/>
        <v>525</v>
      </c>
      <c r="M54" s="6">
        <v>72</v>
      </c>
      <c r="N54" s="7">
        <v>1429</v>
      </c>
      <c r="O54" s="9">
        <f t="shared" si="32"/>
        <v>1501</v>
      </c>
      <c r="P54" s="40">
        <v>0</v>
      </c>
      <c r="Q54" s="37">
        <v>0</v>
      </c>
      <c r="R54" s="8">
        <f t="shared" si="33"/>
        <v>0</v>
      </c>
      <c r="S54" s="6">
        <v>0</v>
      </c>
      <c r="T54" s="7">
        <v>0</v>
      </c>
      <c r="U54" s="9">
        <f t="shared" si="34"/>
        <v>0</v>
      </c>
      <c r="V54" s="52">
        <f t="shared" si="7"/>
        <v>9228</v>
      </c>
      <c r="W54" s="53">
        <f t="shared" si="8"/>
        <v>3010</v>
      </c>
      <c r="X54" s="54">
        <f t="shared" si="6"/>
        <v>12238</v>
      </c>
    </row>
    <row r="55" spans="2:24" ht="30" customHeight="1">
      <c r="B55" s="70"/>
      <c r="C55" s="19" t="s">
        <v>53</v>
      </c>
      <c r="D55" s="6">
        <v>11640</v>
      </c>
      <c r="E55" s="7">
        <v>0</v>
      </c>
      <c r="F55" s="8">
        <f t="shared" si="14"/>
        <v>11640</v>
      </c>
      <c r="G55" s="6">
        <v>1981</v>
      </c>
      <c r="H55" s="7">
        <v>1635</v>
      </c>
      <c r="I55" s="8">
        <f t="shared" si="30"/>
        <v>3616</v>
      </c>
      <c r="J55" s="6">
        <v>0</v>
      </c>
      <c r="K55" s="7">
        <v>748</v>
      </c>
      <c r="L55" s="8">
        <f t="shared" si="31"/>
        <v>748</v>
      </c>
      <c r="M55" s="6">
        <v>62</v>
      </c>
      <c r="N55" s="7">
        <v>947</v>
      </c>
      <c r="O55" s="9">
        <f t="shared" si="32"/>
        <v>1009</v>
      </c>
      <c r="P55" s="40">
        <v>3958</v>
      </c>
      <c r="Q55" s="37">
        <v>3349</v>
      </c>
      <c r="R55" s="8">
        <f t="shared" si="33"/>
        <v>7307</v>
      </c>
      <c r="S55" s="6">
        <v>0</v>
      </c>
      <c r="T55" s="7">
        <v>0</v>
      </c>
      <c r="U55" s="9">
        <f t="shared" si="34"/>
        <v>0</v>
      </c>
      <c r="V55" s="52">
        <f t="shared" si="7"/>
        <v>17641</v>
      </c>
      <c r="W55" s="53">
        <f t="shared" si="8"/>
        <v>6679</v>
      </c>
      <c r="X55" s="54">
        <f t="shared" si="6"/>
        <v>24320</v>
      </c>
    </row>
    <row r="56" spans="2:24" ht="30" customHeight="1">
      <c r="B56" s="70"/>
      <c r="C56" s="19" t="s">
        <v>54</v>
      </c>
      <c r="D56" s="6">
        <v>6382</v>
      </c>
      <c r="E56" s="7">
        <v>0</v>
      </c>
      <c r="F56" s="8">
        <f t="shared" si="14"/>
        <v>6382</v>
      </c>
      <c r="G56" s="6">
        <v>364</v>
      </c>
      <c r="H56" s="7">
        <v>124</v>
      </c>
      <c r="I56" s="8">
        <f t="shared" si="30"/>
        <v>488</v>
      </c>
      <c r="J56" s="6">
        <v>91</v>
      </c>
      <c r="K56" s="7">
        <v>41</v>
      </c>
      <c r="L56" s="8">
        <f t="shared" si="31"/>
        <v>132</v>
      </c>
      <c r="M56" s="6">
        <v>49</v>
      </c>
      <c r="N56" s="7">
        <v>666</v>
      </c>
      <c r="O56" s="9">
        <f t="shared" si="32"/>
        <v>715</v>
      </c>
      <c r="P56" s="40">
        <v>0</v>
      </c>
      <c r="Q56" s="37">
        <v>0</v>
      </c>
      <c r="R56" s="8">
        <f t="shared" si="33"/>
        <v>0</v>
      </c>
      <c r="S56" s="6">
        <v>0</v>
      </c>
      <c r="T56" s="7">
        <v>0</v>
      </c>
      <c r="U56" s="9">
        <f t="shared" si="34"/>
        <v>0</v>
      </c>
      <c r="V56" s="52">
        <f t="shared" si="7"/>
        <v>6886</v>
      </c>
      <c r="W56" s="53">
        <f t="shared" si="8"/>
        <v>831</v>
      </c>
      <c r="X56" s="54">
        <f t="shared" si="6"/>
        <v>7717</v>
      </c>
    </row>
    <row r="57" spans="2:24" ht="30" customHeight="1">
      <c r="B57" s="70"/>
      <c r="C57" s="19" t="s">
        <v>55</v>
      </c>
      <c r="D57" s="6">
        <v>14902</v>
      </c>
      <c r="E57" s="7">
        <v>0</v>
      </c>
      <c r="F57" s="8">
        <f t="shared" si="14"/>
        <v>14902</v>
      </c>
      <c r="G57" s="6">
        <v>864</v>
      </c>
      <c r="H57" s="7">
        <v>2092</v>
      </c>
      <c r="I57" s="8">
        <f t="shared" si="30"/>
        <v>2956</v>
      </c>
      <c r="J57" s="6">
        <v>430</v>
      </c>
      <c r="K57" s="7">
        <v>8</v>
      </c>
      <c r="L57" s="8">
        <f t="shared" si="31"/>
        <v>438</v>
      </c>
      <c r="M57" s="6">
        <v>149</v>
      </c>
      <c r="N57" s="7">
        <v>1192</v>
      </c>
      <c r="O57" s="9">
        <f t="shared" si="32"/>
        <v>1341</v>
      </c>
      <c r="P57" s="40">
        <v>0</v>
      </c>
      <c r="Q57" s="37">
        <v>0</v>
      </c>
      <c r="R57" s="8">
        <f t="shared" si="33"/>
        <v>0</v>
      </c>
      <c r="S57" s="6">
        <v>0</v>
      </c>
      <c r="T57" s="7">
        <v>0</v>
      </c>
      <c r="U57" s="9">
        <f t="shared" si="34"/>
        <v>0</v>
      </c>
      <c r="V57" s="52">
        <f t="shared" si="7"/>
        <v>16345</v>
      </c>
      <c r="W57" s="53">
        <f t="shared" si="8"/>
        <v>3292</v>
      </c>
      <c r="X57" s="54">
        <f t="shared" si="6"/>
        <v>19637</v>
      </c>
    </row>
    <row r="58" spans="2:24" ht="30" customHeight="1">
      <c r="B58" s="70"/>
      <c r="C58" s="20" t="s">
        <v>56</v>
      </c>
      <c r="D58" s="10">
        <v>7781</v>
      </c>
      <c r="E58" s="11">
        <v>0</v>
      </c>
      <c r="F58" s="8">
        <f t="shared" si="14"/>
        <v>7781</v>
      </c>
      <c r="G58" s="10">
        <v>0</v>
      </c>
      <c r="H58" s="11">
        <v>1327</v>
      </c>
      <c r="I58" s="12">
        <f t="shared" si="30"/>
        <v>1327</v>
      </c>
      <c r="J58" s="10">
        <v>0</v>
      </c>
      <c r="K58" s="11">
        <v>873</v>
      </c>
      <c r="L58" s="12">
        <f t="shared" si="31"/>
        <v>873</v>
      </c>
      <c r="M58" s="10">
        <v>0</v>
      </c>
      <c r="N58" s="11">
        <v>3785</v>
      </c>
      <c r="O58" s="13">
        <f t="shared" si="32"/>
        <v>3785</v>
      </c>
      <c r="P58" s="41">
        <v>0</v>
      </c>
      <c r="Q58" s="36">
        <v>0</v>
      </c>
      <c r="R58" s="42">
        <f t="shared" si="33"/>
        <v>0</v>
      </c>
      <c r="S58" s="10">
        <v>0</v>
      </c>
      <c r="T58" s="11">
        <v>0</v>
      </c>
      <c r="U58" s="13">
        <f t="shared" si="34"/>
        <v>0</v>
      </c>
      <c r="V58" s="55">
        <f t="shared" si="7"/>
        <v>7781</v>
      </c>
      <c r="W58" s="56">
        <f t="shared" si="8"/>
        <v>5985</v>
      </c>
      <c r="X58" s="57">
        <f t="shared" si="6"/>
        <v>13766</v>
      </c>
    </row>
    <row r="59" spans="2:24" ht="30" customHeight="1" thickBot="1">
      <c r="B59" s="71"/>
      <c r="C59" s="21" t="s">
        <v>28</v>
      </c>
      <c r="D59" s="14">
        <f>SUM(D51:D58)</f>
        <v>94838</v>
      </c>
      <c r="E59" s="15">
        <f>SUM(E51:E58)</f>
        <v>0</v>
      </c>
      <c r="F59" s="16">
        <f>SUM(D59:E59)</f>
        <v>94838</v>
      </c>
      <c r="G59" s="14">
        <f>SUM(G51:G58)</f>
        <v>10930</v>
      </c>
      <c r="H59" s="15">
        <f>SUM(H51:H58)</f>
        <v>16946</v>
      </c>
      <c r="I59" s="16">
        <f>SUM(G59:H59)</f>
        <v>27876</v>
      </c>
      <c r="J59" s="14">
        <f>SUM(J51:J58)</f>
        <v>1713</v>
      </c>
      <c r="K59" s="15">
        <f>SUM(K51:K58)</f>
        <v>7654</v>
      </c>
      <c r="L59" s="16">
        <f>SUM(J59:K59)</f>
        <v>9367</v>
      </c>
      <c r="M59" s="14">
        <f>SUM(M51:M58)</f>
        <v>793</v>
      </c>
      <c r="N59" s="15">
        <f>SUM(N51:N58)</f>
        <v>16387</v>
      </c>
      <c r="O59" s="16">
        <f>SUM(M59:N59)</f>
        <v>17180</v>
      </c>
      <c r="P59" s="14">
        <f>SUM(P51:P58)</f>
        <v>3958</v>
      </c>
      <c r="Q59" s="15">
        <f>SUM(Q51:Q58)</f>
        <v>3349</v>
      </c>
      <c r="R59" s="16">
        <f>SUM(P59:Q59)</f>
        <v>7307</v>
      </c>
      <c r="S59" s="14">
        <f>SUM(S51:S58)</f>
        <v>0</v>
      </c>
      <c r="T59" s="15">
        <f>SUM(T51:T58)</f>
        <v>0</v>
      </c>
      <c r="U59" s="17">
        <f>SUM(S59:T59)</f>
        <v>0</v>
      </c>
      <c r="V59" s="58">
        <f t="shared" si="7"/>
        <v>112232</v>
      </c>
      <c r="W59" s="59">
        <f t="shared" si="8"/>
        <v>44336</v>
      </c>
      <c r="X59" s="60">
        <f t="shared" si="6"/>
        <v>156568</v>
      </c>
    </row>
    <row r="60" spans="2:24" ht="36.75" customHeight="1" thickBot="1">
      <c r="B60" s="67" t="s">
        <v>9</v>
      </c>
      <c r="C60" s="68"/>
      <c r="D60" s="26">
        <f>SUM(D59,D50,D45,D39,D31,D25,D13,D6)</f>
        <v>696171</v>
      </c>
      <c r="E60" s="27">
        <f>SUM(E59,E50,E45,E39,E31,E25,E13,E6)</f>
        <v>434</v>
      </c>
      <c r="F60" s="28">
        <f>SUM(D60:E60)</f>
        <v>696605</v>
      </c>
      <c r="G60" s="26">
        <f>SUM(G59,G50,G45,G39,G31,G25,G13,G6)</f>
        <v>87064</v>
      </c>
      <c r="H60" s="27">
        <f>SUM(H59,H50,H45,H39,H31,H25,H13,H6)</f>
        <v>242181</v>
      </c>
      <c r="I60" s="28">
        <f>SUM(G60:H60)</f>
        <v>329245</v>
      </c>
      <c r="J60" s="26">
        <f>SUM(J59,J50,J45,J39,J31,J25,J13,J6)</f>
        <v>21896</v>
      </c>
      <c r="K60" s="27">
        <f>SUM(K59,K50,K45,K39,K31,K25,K13,K6)</f>
        <v>60747</v>
      </c>
      <c r="L60" s="28">
        <f>SUM(J60:K60)</f>
        <v>82643</v>
      </c>
      <c r="M60" s="26">
        <f>SUM(M59,M50,M45,M39,M31,M25,M13,M6)</f>
        <v>6887</v>
      </c>
      <c r="N60" s="27">
        <f>SUM(N59,N50,N45,N39,N31,N25,N13,N6)</f>
        <v>122910</v>
      </c>
      <c r="O60" s="28">
        <f>SUM(M60:N60)</f>
        <v>129797</v>
      </c>
      <c r="P60" s="26">
        <f>SUM(P59,P50,P45,P39,P31,P25,P13,P6)</f>
        <v>116771</v>
      </c>
      <c r="Q60" s="27">
        <f>SUM(Q59,Q50,Q45,Q39,Q31,Q25,Q13,Q6)</f>
        <v>49387</v>
      </c>
      <c r="R60" s="28">
        <f>SUM(P60:Q60)</f>
        <v>166158</v>
      </c>
      <c r="S60" s="26">
        <f>SUM(S59,S50,S45,S39,S31,S25,S13,S6)</f>
        <v>4539</v>
      </c>
      <c r="T60" s="27">
        <f>SUM(T59,T50,T45,T39,T31,T25,T13,T6)</f>
        <v>4156</v>
      </c>
      <c r="U60" s="29">
        <f>SUM(S60:T60)</f>
        <v>8695</v>
      </c>
      <c r="V60" s="43">
        <f>SUM(V59,V50,V45,V39,V31,V25,V13,V6)</f>
        <v>933328</v>
      </c>
      <c r="W60" s="44">
        <f>SUM(W59,W50,W45,W39,W31,W25,W13,W6)</f>
        <v>479815</v>
      </c>
      <c r="X60" s="45">
        <f>SUM(V60:W60)</f>
        <v>1413143</v>
      </c>
    </row>
    <row r="62" ht="13.5">
      <c r="X62" s="61">
        <f>X59+X50+X45+X39+X31+X25+X13+X6</f>
        <v>1413143</v>
      </c>
    </row>
  </sheetData>
  <mergeCells count="19">
    <mergeCell ref="B2:X2"/>
    <mergeCell ref="V3:X3"/>
    <mergeCell ref="B4:C5"/>
    <mergeCell ref="B6:C6"/>
    <mergeCell ref="P4:R4"/>
    <mergeCell ref="S4:U4"/>
    <mergeCell ref="V4:X4"/>
    <mergeCell ref="G4:I4"/>
    <mergeCell ref="D4:F4"/>
    <mergeCell ref="J4:L4"/>
    <mergeCell ref="M4:O4"/>
    <mergeCell ref="B60:C60"/>
    <mergeCell ref="B26:B31"/>
    <mergeCell ref="B14:B25"/>
    <mergeCell ref="B7:B13"/>
    <mergeCell ref="B51:B59"/>
    <mergeCell ref="B46:B50"/>
    <mergeCell ref="B40:B45"/>
    <mergeCell ref="B32:B39"/>
  </mergeCells>
  <printOptions horizontalCentered="1"/>
  <pageMargins left="0.3937007874015748" right="0.3937007874015748" top="0.5905511811023623" bottom="0.5905511811023623" header="0" footer="0"/>
  <pageSetup fitToHeight="2" horizontalDpi="600" verticalDpi="600" orientation="landscape" paperSize="9" scale="55" r:id="rId1"/>
  <rowBreaks count="1" manualBreakCount="1">
    <brk id="31" min="1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日本LPガス協会</dc:creator>
  <cp:keywords/>
  <dc:description/>
  <cp:lastModifiedBy> 日本LPガス協会</cp:lastModifiedBy>
  <cp:lastPrinted>2003-12-08T08:21:50Z</cp:lastPrinted>
  <dcterms:created xsi:type="dcterms:W3CDTF">2002-10-28T06:03:30Z</dcterms:created>
  <dcterms:modified xsi:type="dcterms:W3CDTF">2003-12-08T08:22:11Z</dcterms:modified>
  <cp:category/>
  <cp:version/>
  <cp:contentType/>
  <cp:contentStatus/>
</cp:coreProperties>
</file>