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<sst xmlns="http://schemas.openxmlformats.org/spreadsheetml/2006/main" count="94" uniqueCount="70">
  <si>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</si>
  <si>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</si>
  <si>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</si>
  <si>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</si>
  <si>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</si>
  <si>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</si>
  <si>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</si>
  <si>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</si>
  <si>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</si>
  <si>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</si>
  <si>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</si>
  <si>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</si>
  <si>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</si>
  <si>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</si>
  <si>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</si>
  <si>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</si>
  <si>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</si>
  <si>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</si>
  <si>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</si>
  <si>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</si>
  <si>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</si>
  <si>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</si>
  <si>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</si>
  <si>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</si>
  <si>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</si>
  <si>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</si>
  <si>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</si>
  <si>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</si>
  <si>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</si>
  <si>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</si>
  <si>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</si>
  <si>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</si>
  <si>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</si>
  <si>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</si>
  <si>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</si>
  <si>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</si>
  <si>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</si>
  <si>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</si>
  <si>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</si>
  <si>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</si>
  <si>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</si>
  <si>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</si>
  <si>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</si>
  <si>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</si>
  <si>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</si>
  <si>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</si>
  <si>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</si>
  <si>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</si>
  <si>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</si>
  <si>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</si>
  <si>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</si>
  <si>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</si>
  <si>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</si>
  <si>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</si>
  <si>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</si>
  <si>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</si>
  <si>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</si>
  <si>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</si>
  <si>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</si>
  <si>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</si>
  <si>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</si>
  <si>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</si>
  <si>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</si>
  <si>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</si>
  <si>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</si>
  <si>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</si>
  <si>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</si>
  <si>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</si>
  <si>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</si>
  <si>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平成14年度  LPガス都道府県別販売量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</si>
</sst>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2" borderId="11" xfId="16" applyNumberFormat="1" applyFont="1" applyFill="1" applyBorder="1" applyAlignment="1">
      <alignment vertical="center"/>
    </xf>
    <xf numFmtId="38" fontId="3" fillId="2" borderId="12" xfId="16" applyNumberFormat="1" applyFont="1" applyFill="1" applyBorder="1" applyAlignment="1">
      <alignment vertical="center"/>
    </xf>
    <xf numFmtId="38" fontId="3" fillId="2" borderId="13" xfId="16" applyNumberFormat="1" applyFont="1" applyFill="1" applyBorder="1" applyAlignment="1">
      <alignment vertical="center"/>
    </xf>
    <xf numFmtId="38" fontId="3" fillId="2" borderId="14" xfId="16" applyNumberFormat="1" applyFont="1" applyFill="1" applyBorder="1" applyAlignment="1">
      <alignment vertical="center"/>
    </xf>
    <xf numFmtId="38" fontId="11" fillId="2" borderId="15" xfId="16" applyNumberFormat="1" applyFont="1" applyFill="1" applyBorder="1" applyAlignment="1">
      <alignment vertical="center"/>
    </xf>
    <xf numFmtId="38" fontId="11" fillId="2" borderId="12" xfId="16" applyNumberFormat="1" applyFont="1" applyFill="1" applyBorder="1" applyAlignment="1">
      <alignment vertical="center"/>
    </xf>
    <xf numFmtId="38" fontId="11" fillId="2" borderId="16" xfId="16" applyNumberFormat="1" applyFont="1" applyFill="1" applyBorder="1" applyAlignment="1">
      <alignment vertical="center"/>
    </xf>
    <xf numFmtId="38" fontId="3" fillId="0" borderId="17" xfId="16" applyNumberFormat="1" applyFont="1" applyBorder="1" applyAlignment="1">
      <alignment vertical="center"/>
    </xf>
    <xf numFmtId="38" fontId="3" fillId="0" borderId="18" xfId="16" applyNumberFormat="1" applyFont="1" applyBorder="1" applyAlignment="1">
      <alignment vertical="center"/>
    </xf>
    <xf numFmtId="38" fontId="3" fillId="0" borderId="19" xfId="16" applyNumberFormat="1" applyFont="1" applyBorder="1" applyAlignment="1">
      <alignment vertical="center"/>
    </xf>
    <xf numFmtId="38" fontId="3" fillId="0" borderId="20" xfId="16" applyNumberFormat="1" applyFont="1" applyBorder="1" applyAlignment="1">
      <alignment vertical="center"/>
    </xf>
    <xf numFmtId="38" fontId="3" fillId="0" borderId="21" xfId="16" applyNumberFormat="1" applyFont="1" applyBorder="1" applyAlignment="1">
      <alignment vertical="center"/>
    </xf>
    <xf numFmtId="38" fontId="11" fillId="0" borderId="22" xfId="16" applyNumberFormat="1" applyFont="1" applyBorder="1" applyAlignment="1">
      <alignment vertical="center"/>
    </xf>
    <xf numFmtId="38" fontId="11" fillId="0" borderId="18" xfId="16" applyNumberFormat="1" applyFont="1" applyBorder="1" applyAlignment="1">
      <alignment vertical="center"/>
    </xf>
    <xf numFmtId="38" fontId="11" fillId="0" borderId="23" xfId="16" applyNumberFormat="1" applyFont="1" applyBorder="1" applyAlignment="1">
      <alignment vertical="center"/>
    </xf>
    <xf numFmtId="38" fontId="3" fillId="0" borderId="24" xfId="16" applyNumberFormat="1" applyFont="1" applyBorder="1" applyAlignment="1">
      <alignment vertical="center"/>
    </xf>
    <xf numFmtId="38" fontId="3" fillId="0" borderId="25" xfId="16" applyNumberFormat="1" applyFont="1" applyBorder="1" applyAlignment="1">
      <alignment vertical="center"/>
    </xf>
    <xf numFmtId="38" fontId="3" fillId="0" borderId="26" xfId="16" applyNumberFormat="1" applyFont="1" applyBorder="1" applyAlignment="1">
      <alignment vertical="center"/>
    </xf>
    <xf numFmtId="38" fontId="3" fillId="0" borderId="27" xfId="16" applyNumberFormat="1" applyFont="1" applyBorder="1" applyAlignment="1">
      <alignment vertical="center"/>
    </xf>
    <xf numFmtId="38" fontId="3" fillId="0" borderId="28" xfId="16" applyNumberFormat="1" applyFont="1" applyBorder="1" applyAlignment="1">
      <alignment vertical="center"/>
    </xf>
    <xf numFmtId="38" fontId="11" fillId="0" borderId="29" xfId="16" applyNumberFormat="1" applyFont="1" applyBorder="1" applyAlignment="1">
      <alignment vertical="center"/>
    </xf>
    <xf numFmtId="38" fontId="11" fillId="0" borderId="25" xfId="16" applyNumberFormat="1" applyFont="1" applyBorder="1" applyAlignment="1">
      <alignment vertical="center"/>
    </xf>
    <xf numFmtId="38" fontId="11" fillId="0" borderId="30" xfId="16" applyNumberFormat="1" applyFont="1" applyBorder="1" applyAlignment="1">
      <alignment vertical="center"/>
    </xf>
    <xf numFmtId="38" fontId="3" fillId="0" borderId="31" xfId="16" applyNumberFormat="1" applyFont="1" applyBorder="1" applyAlignment="1">
      <alignment vertical="center"/>
    </xf>
    <xf numFmtId="38" fontId="3" fillId="0" borderId="32" xfId="16" applyNumberFormat="1" applyFont="1" applyBorder="1" applyAlignment="1">
      <alignment vertical="center"/>
    </xf>
    <xf numFmtId="38" fontId="3" fillId="0" borderId="33" xfId="16" applyNumberFormat="1" applyFont="1" applyBorder="1" applyAlignment="1">
      <alignment vertical="center"/>
    </xf>
    <xf numFmtId="38" fontId="3" fillId="0" borderId="34" xfId="16" applyNumberFormat="1" applyFont="1" applyBorder="1" applyAlignment="1">
      <alignment vertical="center"/>
    </xf>
    <xf numFmtId="38" fontId="3" fillId="0" borderId="35" xfId="16" applyNumberFormat="1" applyFont="1" applyBorder="1" applyAlignment="1">
      <alignment vertical="center"/>
    </xf>
    <xf numFmtId="38" fontId="11" fillId="0" borderId="36" xfId="16" applyNumberFormat="1" applyFont="1" applyBorder="1" applyAlignment="1">
      <alignment vertical="center"/>
    </xf>
    <xf numFmtId="38" fontId="11" fillId="0" borderId="32" xfId="16" applyNumberFormat="1" applyFont="1" applyBorder="1" applyAlignment="1">
      <alignment vertical="center"/>
    </xf>
    <xf numFmtId="38" fontId="11" fillId="0" borderId="37" xfId="16" applyNumberFormat="1" applyFont="1" applyBorder="1" applyAlignment="1">
      <alignment vertical="center"/>
    </xf>
    <xf numFmtId="38" fontId="3" fillId="2" borderId="5" xfId="16" applyNumberFormat="1" applyFont="1" applyFill="1" applyBorder="1" applyAlignment="1">
      <alignment vertical="center"/>
    </xf>
    <xf numFmtId="38" fontId="3" fillId="2" borderId="6" xfId="16" applyNumberFormat="1" applyFont="1" applyFill="1" applyBorder="1" applyAlignment="1">
      <alignment vertical="center"/>
    </xf>
    <xf numFmtId="38" fontId="3" fillId="2" borderId="7" xfId="16" applyNumberFormat="1" applyFont="1" applyFill="1" applyBorder="1" applyAlignment="1">
      <alignment vertical="center"/>
    </xf>
    <xf numFmtId="38" fontId="3" fillId="2" borderId="8" xfId="16" applyNumberFormat="1" applyFont="1" applyFill="1" applyBorder="1" applyAlignment="1">
      <alignment vertical="center"/>
    </xf>
    <xf numFmtId="38" fontId="11" fillId="2" borderId="38" xfId="16" applyNumberFormat="1" applyFont="1" applyFill="1" applyBorder="1" applyAlignment="1">
      <alignment vertical="center"/>
    </xf>
    <xf numFmtId="38" fontId="11" fillId="2" borderId="6" xfId="16" applyNumberFormat="1" applyFont="1" applyFill="1" applyBorder="1" applyAlignment="1">
      <alignment vertical="center"/>
    </xf>
    <xf numFmtId="38" fontId="11" fillId="2" borderId="39" xfId="16" applyNumberFormat="1" applyFont="1" applyFill="1" applyBorder="1" applyAlignment="1">
      <alignment vertical="center"/>
    </xf>
    <xf numFmtId="38" fontId="3" fillId="0" borderId="40" xfId="0" applyNumberFormat="1" applyFont="1" applyFill="1" applyBorder="1" applyAlignment="1" applyProtection="1">
      <alignment vertical="center"/>
      <protection locked="0"/>
    </xf>
    <xf numFmtId="38" fontId="3" fillId="0" borderId="41" xfId="0" applyNumberFormat="1" applyFont="1" applyFill="1" applyBorder="1" applyAlignment="1" applyProtection="1">
      <alignment vertical="center"/>
      <protection locked="0"/>
    </xf>
    <xf numFmtId="38" fontId="3" fillId="0" borderId="24" xfId="0" applyNumberFormat="1" applyFont="1" applyFill="1" applyBorder="1" applyAlignment="1" applyProtection="1">
      <alignment vertical="center"/>
      <protection locked="0"/>
    </xf>
    <xf numFmtId="38" fontId="3" fillId="0" borderId="25" xfId="0" applyNumberFormat="1" applyFont="1" applyFill="1" applyBorder="1" applyAlignment="1" applyProtection="1">
      <alignment vertical="center"/>
      <protection locked="0"/>
    </xf>
    <xf numFmtId="38" fontId="3" fillId="0" borderId="42" xfId="0" applyNumberFormat="1" applyFont="1" applyFill="1" applyBorder="1" applyAlignment="1" applyProtection="1">
      <alignment vertical="center"/>
      <protection locked="0"/>
    </xf>
    <xf numFmtId="38" fontId="3" fillId="0" borderId="43" xfId="0" applyNumberFormat="1" applyFont="1" applyFill="1" applyBorder="1" applyAlignment="1" applyProtection="1">
      <alignment vertical="center"/>
      <protection locked="0"/>
    </xf>
    <xf numFmtId="38" fontId="3" fillId="0" borderId="44" xfId="16" applyNumberFormat="1" applyFont="1" applyBorder="1" applyAlignment="1">
      <alignment vertical="center"/>
    </xf>
    <xf numFmtId="38" fontId="7" fillId="3" borderId="45" xfId="16" applyNumberFormat="1" applyFont="1" applyFill="1" applyBorder="1" applyAlignment="1">
      <alignment vertical="center"/>
    </xf>
    <xf numFmtId="38" fontId="7" fillId="3" borderId="46" xfId="16" applyNumberFormat="1" applyFont="1" applyFill="1" applyBorder="1" applyAlignment="1">
      <alignment vertical="center"/>
    </xf>
    <xf numFmtId="38" fontId="7" fillId="3" borderId="47" xfId="16" applyNumberFormat="1" applyFont="1" applyFill="1" applyBorder="1" applyAlignment="1">
      <alignment vertical="center"/>
    </xf>
    <xf numFmtId="38" fontId="7" fillId="3" borderId="48" xfId="16" applyNumberFormat="1" applyFont="1" applyFill="1" applyBorder="1" applyAlignment="1">
      <alignment vertical="center"/>
    </xf>
    <xf numFmtId="38" fontId="10" fillId="3" borderId="9" xfId="16" applyNumberFormat="1" applyFont="1" applyFill="1" applyBorder="1" applyAlignment="1">
      <alignment vertical="center"/>
    </xf>
    <xf numFmtId="38" fontId="10" fillId="3" borderId="46" xfId="16" applyNumberFormat="1" applyFont="1" applyFill="1" applyBorder="1" applyAlignment="1">
      <alignment vertical="center"/>
    </xf>
    <xf numFmtId="38" fontId="10" fillId="3" borderId="10" xfId="16" applyNumberFormat="1" applyFont="1" applyFill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85" zoomScaleNormal="85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S58" sqref="S58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6" t="s">
        <v>65</v>
      </c>
      <c r="E5" s="7" t="s">
        <v>66</v>
      </c>
      <c r="F5" s="8" t="s">
        <v>3</v>
      </c>
      <c r="G5" s="6" t="s">
        <v>67</v>
      </c>
      <c r="H5" s="7" t="s">
        <v>68</v>
      </c>
      <c r="I5" s="8" t="s">
        <v>3</v>
      </c>
      <c r="J5" s="6" t="s">
        <v>67</v>
      </c>
      <c r="K5" s="7" t="s">
        <v>68</v>
      </c>
      <c r="L5" s="8" t="s">
        <v>3</v>
      </c>
      <c r="M5" s="6" t="s">
        <v>67</v>
      </c>
      <c r="N5" s="7" t="s">
        <v>68</v>
      </c>
      <c r="O5" s="8" t="s">
        <v>3</v>
      </c>
      <c r="P5" s="6" t="s">
        <v>67</v>
      </c>
      <c r="Q5" s="7" t="s">
        <v>68</v>
      </c>
      <c r="R5" s="8" t="s">
        <v>3</v>
      </c>
      <c r="S5" s="6" t="s">
        <v>67</v>
      </c>
      <c r="T5" s="7" t="s">
        <v>68</v>
      </c>
      <c r="U5" s="9" t="s">
        <v>3</v>
      </c>
      <c r="V5" s="10" t="s">
        <v>67</v>
      </c>
      <c r="W5" s="7" t="s">
        <v>68</v>
      </c>
      <c r="X5" s="11" t="s">
        <v>3</v>
      </c>
    </row>
    <row r="6" spans="2:24" ht="30" customHeight="1" thickBot="1">
      <c r="B6" s="78" t="s">
        <v>1</v>
      </c>
      <c r="C6" s="79" t="s">
        <v>1</v>
      </c>
      <c r="D6" s="13">
        <v>339955</v>
      </c>
      <c r="E6" s="14">
        <v>52</v>
      </c>
      <c r="F6" s="15">
        <f aca="true" t="shared" si="0" ref="F6:F15">SUM(D6:E6)</f>
        <v>340007</v>
      </c>
      <c r="G6" s="13">
        <v>46639</v>
      </c>
      <c r="H6" s="14">
        <v>6664</v>
      </c>
      <c r="I6" s="15">
        <f>SUM(G6:H6)</f>
        <v>53303</v>
      </c>
      <c r="J6" s="13">
        <v>62613</v>
      </c>
      <c r="K6" s="14">
        <v>119421</v>
      </c>
      <c r="L6" s="15">
        <f aca="true" t="shared" si="1" ref="L6:L12">SUM(J6:K6)</f>
        <v>182034</v>
      </c>
      <c r="M6" s="13">
        <v>24232</v>
      </c>
      <c r="N6" s="14">
        <v>62031</v>
      </c>
      <c r="O6" s="15">
        <f aca="true" t="shared" si="2" ref="O6:O12">SUM(M6:N6)</f>
        <v>86263</v>
      </c>
      <c r="P6" s="13">
        <v>45537</v>
      </c>
      <c r="Q6" s="14">
        <v>0</v>
      </c>
      <c r="R6" s="15">
        <f aca="true" t="shared" si="3" ref="R6:R12">SUM(P6:Q6)</f>
        <v>45537</v>
      </c>
      <c r="S6" s="13">
        <v>0</v>
      </c>
      <c r="T6" s="14">
        <v>0</v>
      </c>
      <c r="U6" s="16">
        <f aca="true" t="shared" si="4" ref="U6:U12">SUM(S6:T6)</f>
        <v>0</v>
      </c>
      <c r="V6" s="17">
        <f>SUM(D6,G6,J6,M6,P6,S6)</f>
        <v>518976</v>
      </c>
      <c r="W6" s="18">
        <f>SUM(E6,H6,K6,N6,Q6,T6)</f>
        <v>188168</v>
      </c>
      <c r="X6" s="19">
        <f>SUM(V6:W6)</f>
        <v>707144</v>
      </c>
    </row>
    <row r="7" spans="2:24" ht="30" customHeight="1">
      <c r="B7" s="69" t="s">
        <v>10</v>
      </c>
      <c r="C7" s="2" t="s">
        <v>11</v>
      </c>
      <c r="D7" s="20">
        <v>139047</v>
      </c>
      <c r="E7" s="21">
        <v>345</v>
      </c>
      <c r="F7" s="22">
        <f t="shared" si="0"/>
        <v>139392</v>
      </c>
      <c r="G7" s="20">
        <v>9758</v>
      </c>
      <c r="H7" s="21">
        <v>11558</v>
      </c>
      <c r="I7" s="23">
        <f aca="true" t="shared" si="5" ref="I7:I12">SUM(G7:H7)</f>
        <v>21316</v>
      </c>
      <c r="J7" s="20">
        <v>1621</v>
      </c>
      <c r="K7" s="21">
        <v>24201</v>
      </c>
      <c r="L7" s="23">
        <f t="shared" si="1"/>
        <v>25822</v>
      </c>
      <c r="M7" s="20">
        <v>3510</v>
      </c>
      <c r="N7" s="21">
        <v>17214</v>
      </c>
      <c r="O7" s="23">
        <f t="shared" si="2"/>
        <v>20724</v>
      </c>
      <c r="P7" s="20">
        <v>0</v>
      </c>
      <c r="Q7" s="21">
        <v>0</v>
      </c>
      <c r="R7" s="23">
        <f t="shared" si="3"/>
        <v>0</v>
      </c>
      <c r="S7" s="20">
        <v>0</v>
      </c>
      <c r="T7" s="21">
        <v>0</v>
      </c>
      <c r="U7" s="24">
        <f t="shared" si="4"/>
        <v>0</v>
      </c>
      <c r="V7" s="25">
        <f>SUM(D7,G7,J7,M7,P7,S7)</f>
        <v>153936</v>
      </c>
      <c r="W7" s="26">
        <f>SUM(E7,H7,K7,N7,Q7,T7)</f>
        <v>53318</v>
      </c>
      <c r="X7" s="27">
        <f aca="true" t="shared" si="6" ref="X7:X59">SUM(V7:W7)</f>
        <v>207254</v>
      </c>
    </row>
    <row r="8" spans="2:24" ht="30" customHeight="1">
      <c r="B8" s="70"/>
      <c r="C8" s="3" t="s">
        <v>12</v>
      </c>
      <c r="D8" s="28">
        <v>115103</v>
      </c>
      <c r="E8" s="29">
        <v>173</v>
      </c>
      <c r="F8" s="30">
        <f t="shared" si="0"/>
        <v>115276</v>
      </c>
      <c r="G8" s="28">
        <v>18189</v>
      </c>
      <c r="H8" s="29">
        <v>3751</v>
      </c>
      <c r="I8" s="31">
        <f t="shared" si="5"/>
        <v>21940</v>
      </c>
      <c r="J8" s="28">
        <v>20933</v>
      </c>
      <c r="K8" s="29">
        <v>5706</v>
      </c>
      <c r="L8" s="31">
        <f t="shared" si="1"/>
        <v>26639</v>
      </c>
      <c r="M8" s="28">
        <v>1765</v>
      </c>
      <c r="N8" s="29">
        <v>5303</v>
      </c>
      <c r="O8" s="31">
        <f t="shared" si="2"/>
        <v>7068</v>
      </c>
      <c r="P8" s="28">
        <v>0</v>
      </c>
      <c r="Q8" s="29">
        <v>0</v>
      </c>
      <c r="R8" s="31">
        <f t="shared" si="3"/>
        <v>0</v>
      </c>
      <c r="S8" s="28">
        <v>0</v>
      </c>
      <c r="T8" s="29">
        <v>0</v>
      </c>
      <c r="U8" s="32">
        <f t="shared" si="4"/>
        <v>0</v>
      </c>
      <c r="V8" s="33">
        <f aca="true" t="shared" si="7" ref="V8:V59">SUM(D8,G8,J8,M8,P8,S8)</f>
        <v>155990</v>
      </c>
      <c r="W8" s="34">
        <f aca="true" t="shared" si="8" ref="W8:W59">SUM(E8,H8,K8,N8,Q8,T8)</f>
        <v>14933</v>
      </c>
      <c r="X8" s="35">
        <f t="shared" si="6"/>
        <v>170923</v>
      </c>
    </row>
    <row r="9" spans="2:24" ht="30" customHeight="1">
      <c r="B9" s="70"/>
      <c r="C9" s="3" t="s">
        <v>13</v>
      </c>
      <c r="D9" s="28">
        <v>209066</v>
      </c>
      <c r="E9" s="29">
        <v>1414</v>
      </c>
      <c r="F9" s="30">
        <f t="shared" si="0"/>
        <v>210480</v>
      </c>
      <c r="G9" s="28">
        <v>12312</v>
      </c>
      <c r="H9" s="29">
        <v>38053</v>
      </c>
      <c r="I9" s="31">
        <f t="shared" si="5"/>
        <v>50365</v>
      </c>
      <c r="J9" s="28">
        <v>0</v>
      </c>
      <c r="K9" s="29">
        <v>14208</v>
      </c>
      <c r="L9" s="31">
        <f t="shared" si="1"/>
        <v>14208</v>
      </c>
      <c r="M9" s="28">
        <v>1848</v>
      </c>
      <c r="N9" s="29">
        <v>25755</v>
      </c>
      <c r="O9" s="31">
        <f t="shared" si="2"/>
        <v>27603</v>
      </c>
      <c r="P9" s="28">
        <v>0</v>
      </c>
      <c r="Q9" s="29">
        <v>0</v>
      </c>
      <c r="R9" s="31">
        <f t="shared" si="3"/>
        <v>0</v>
      </c>
      <c r="S9" s="28">
        <v>0</v>
      </c>
      <c r="T9" s="29">
        <v>0</v>
      </c>
      <c r="U9" s="32">
        <f t="shared" si="4"/>
        <v>0</v>
      </c>
      <c r="V9" s="33">
        <f t="shared" si="7"/>
        <v>223226</v>
      </c>
      <c r="W9" s="34">
        <f t="shared" si="8"/>
        <v>79430</v>
      </c>
      <c r="X9" s="35">
        <f t="shared" si="6"/>
        <v>302656</v>
      </c>
    </row>
    <row r="10" spans="2:24" ht="30" customHeight="1">
      <c r="B10" s="70"/>
      <c r="C10" s="3" t="s">
        <v>14</v>
      </c>
      <c r="D10" s="28">
        <v>84563</v>
      </c>
      <c r="E10" s="29">
        <v>0</v>
      </c>
      <c r="F10" s="30">
        <f t="shared" si="0"/>
        <v>84563</v>
      </c>
      <c r="G10" s="28">
        <v>7654</v>
      </c>
      <c r="H10" s="29">
        <v>1885</v>
      </c>
      <c r="I10" s="31">
        <f t="shared" si="5"/>
        <v>9539</v>
      </c>
      <c r="J10" s="28">
        <v>8303</v>
      </c>
      <c r="K10" s="29">
        <v>8905</v>
      </c>
      <c r="L10" s="31">
        <f t="shared" si="1"/>
        <v>17208</v>
      </c>
      <c r="M10" s="28">
        <v>1308</v>
      </c>
      <c r="N10" s="29">
        <v>6326</v>
      </c>
      <c r="O10" s="31">
        <f t="shared" si="2"/>
        <v>7634</v>
      </c>
      <c r="P10" s="28">
        <v>0</v>
      </c>
      <c r="Q10" s="29">
        <v>0</v>
      </c>
      <c r="R10" s="31">
        <f t="shared" si="3"/>
        <v>0</v>
      </c>
      <c r="S10" s="28">
        <v>0</v>
      </c>
      <c r="T10" s="29">
        <v>0</v>
      </c>
      <c r="U10" s="32">
        <f t="shared" si="4"/>
        <v>0</v>
      </c>
      <c r="V10" s="33">
        <f t="shared" si="7"/>
        <v>101828</v>
      </c>
      <c r="W10" s="34">
        <f t="shared" si="8"/>
        <v>17116</v>
      </c>
      <c r="X10" s="35">
        <f t="shared" si="6"/>
        <v>118944</v>
      </c>
    </row>
    <row r="11" spans="2:24" ht="30" customHeight="1">
      <c r="B11" s="70"/>
      <c r="C11" s="3" t="s">
        <v>15</v>
      </c>
      <c r="D11" s="28">
        <v>103781</v>
      </c>
      <c r="E11" s="29">
        <v>0</v>
      </c>
      <c r="F11" s="30">
        <f t="shared" si="0"/>
        <v>103781</v>
      </c>
      <c r="G11" s="28">
        <v>14590</v>
      </c>
      <c r="H11" s="29">
        <v>8462</v>
      </c>
      <c r="I11" s="31">
        <f t="shared" si="5"/>
        <v>23052</v>
      </c>
      <c r="J11" s="28">
        <v>0</v>
      </c>
      <c r="K11" s="29">
        <v>7692</v>
      </c>
      <c r="L11" s="31">
        <f t="shared" si="1"/>
        <v>7692</v>
      </c>
      <c r="M11" s="28">
        <v>1007</v>
      </c>
      <c r="N11" s="29">
        <v>10174</v>
      </c>
      <c r="O11" s="31">
        <f t="shared" si="2"/>
        <v>11181</v>
      </c>
      <c r="P11" s="28">
        <v>0</v>
      </c>
      <c r="Q11" s="29">
        <v>0</v>
      </c>
      <c r="R11" s="31">
        <f t="shared" si="3"/>
        <v>0</v>
      </c>
      <c r="S11" s="28">
        <v>0</v>
      </c>
      <c r="T11" s="29">
        <v>0</v>
      </c>
      <c r="U11" s="32">
        <f t="shared" si="4"/>
        <v>0</v>
      </c>
      <c r="V11" s="33">
        <f t="shared" si="7"/>
        <v>119378</v>
      </c>
      <c r="W11" s="34">
        <f t="shared" si="8"/>
        <v>26328</v>
      </c>
      <c r="X11" s="35">
        <f t="shared" si="6"/>
        <v>145706</v>
      </c>
    </row>
    <row r="12" spans="2:24" ht="30" customHeight="1">
      <c r="B12" s="70"/>
      <c r="C12" s="4" t="s">
        <v>16</v>
      </c>
      <c r="D12" s="36">
        <v>186082</v>
      </c>
      <c r="E12" s="37">
        <v>860</v>
      </c>
      <c r="F12" s="38">
        <f t="shared" si="0"/>
        <v>186942</v>
      </c>
      <c r="G12" s="36">
        <v>41597</v>
      </c>
      <c r="H12" s="37">
        <v>47536</v>
      </c>
      <c r="I12" s="39">
        <f t="shared" si="5"/>
        <v>89133</v>
      </c>
      <c r="J12" s="36">
        <v>2549</v>
      </c>
      <c r="K12" s="37">
        <v>33433</v>
      </c>
      <c r="L12" s="39">
        <f t="shared" si="1"/>
        <v>35982</v>
      </c>
      <c r="M12" s="36">
        <v>760</v>
      </c>
      <c r="N12" s="37">
        <v>11514</v>
      </c>
      <c r="O12" s="39">
        <f t="shared" si="2"/>
        <v>12274</v>
      </c>
      <c r="P12" s="36">
        <v>0</v>
      </c>
      <c r="Q12" s="37">
        <v>0</v>
      </c>
      <c r="R12" s="39">
        <f t="shared" si="3"/>
        <v>0</v>
      </c>
      <c r="S12" s="36">
        <v>0</v>
      </c>
      <c r="T12" s="37">
        <v>0</v>
      </c>
      <c r="U12" s="40">
        <f t="shared" si="4"/>
        <v>0</v>
      </c>
      <c r="V12" s="41">
        <f t="shared" si="7"/>
        <v>230988</v>
      </c>
      <c r="W12" s="42">
        <f t="shared" si="8"/>
        <v>93343</v>
      </c>
      <c r="X12" s="43">
        <f t="shared" si="6"/>
        <v>324331</v>
      </c>
    </row>
    <row r="13" spans="2:24" ht="30" customHeight="1" thickBot="1">
      <c r="B13" s="71"/>
      <c r="C13" s="5" t="s">
        <v>28</v>
      </c>
      <c r="D13" s="44">
        <f>SUM(D7:D12)</f>
        <v>837642</v>
      </c>
      <c r="E13" s="45">
        <f>SUM(E7:E12)</f>
        <v>2792</v>
      </c>
      <c r="F13" s="46">
        <f t="shared" si="0"/>
        <v>840434</v>
      </c>
      <c r="G13" s="44">
        <f>SUM(G7:G12)</f>
        <v>104100</v>
      </c>
      <c r="H13" s="45">
        <f>SUM(H7:H12)</f>
        <v>111245</v>
      </c>
      <c r="I13" s="46">
        <f>SUM(G13:H13)</f>
        <v>215345</v>
      </c>
      <c r="J13" s="44">
        <f>SUM(J7:J12)</f>
        <v>33406</v>
      </c>
      <c r="K13" s="45">
        <f>SUM(K7:K12)</f>
        <v>94145</v>
      </c>
      <c r="L13" s="46">
        <f>SUM(J13:K13)</f>
        <v>127551</v>
      </c>
      <c r="M13" s="44">
        <f>SUM(M7:M12)</f>
        <v>10198</v>
      </c>
      <c r="N13" s="45">
        <f>SUM(N7:N12)</f>
        <v>76286</v>
      </c>
      <c r="O13" s="46">
        <f>SUM(M13:N13)</f>
        <v>86484</v>
      </c>
      <c r="P13" s="44">
        <f>SUM(P7:P12)</f>
        <v>0</v>
      </c>
      <c r="Q13" s="45">
        <f>SUM(Q7:Q12)</f>
        <v>0</v>
      </c>
      <c r="R13" s="46">
        <f>SUM(P13:Q13)</f>
        <v>0</v>
      </c>
      <c r="S13" s="44">
        <f>SUM(S7:S12)</f>
        <v>0</v>
      </c>
      <c r="T13" s="45">
        <f>SUM(T7:T12)</f>
        <v>0</v>
      </c>
      <c r="U13" s="47">
        <f>SUM(S13:T13)</f>
        <v>0</v>
      </c>
      <c r="V13" s="48">
        <f>SUM(V7:V12)</f>
        <v>985346</v>
      </c>
      <c r="W13" s="49">
        <f>SUM(W7:W12)</f>
        <v>284468</v>
      </c>
      <c r="X13" s="50">
        <f>SUM(V13:W13)</f>
        <v>1269814</v>
      </c>
    </row>
    <row r="14" spans="2:24" ht="30" customHeight="1">
      <c r="B14" s="69" t="s">
        <v>58</v>
      </c>
      <c r="C14" s="2" t="s">
        <v>17</v>
      </c>
      <c r="D14" s="20">
        <v>246953</v>
      </c>
      <c r="E14" s="21">
        <v>50</v>
      </c>
      <c r="F14" s="23">
        <f t="shared" si="0"/>
        <v>247003</v>
      </c>
      <c r="G14" s="20">
        <v>79995</v>
      </c>
      <c r="H14" s="21">
        <v>102199</v>
      </c>
      <c r="I14" s="23">
        <f aca="true" t="shared" si="9" ref="I14:I24">SUM(G14:H14)</f>
        <v>182194</v>
      </c>
      <c r="J14" s="20">
        <v>240</v>
      </c>
      <c r="K14" s="21">
        <v>3220</v>
      </c>
      <c r="L14" s="23">
        <f aca="true" t="shared" si="10" ref="L14:L24">SUM(J14:K14)</f>
        <v>3460</v>
      </c>
      <c r="M14" s="20">
        <v>1188</v>
      </c>
      <c r="N14" s="21">
        <v>14714</v>
      </c>
      <c r="O14" s="23">
        <f aca="true" t="shared" si="11" ref="O14:O24">SUM(M14:N14)</f>
        <v>15902</v>
      </c>
      <c r="P14" s="20">
        <v>68068</v>
      </c>
      <c r="Q14" s="21">
        <v>61443</v>
      </c>
      <c r="R14" s="23">
        <f aca="true" t="shared" si="12" ref="R14:R24">SUM(P14:Q14)</f>
        <v>129511</v>
      </c>
      <c r="S14" s="20">
        <v>0</v>
      </c>
      <c r="T14" s="21">
        <v>0</v>
      </c>
      <c r="U14" s="24">
        <f aca="true" t="shared" si="13" ref="U14:U24">SUM(S14:T14)</f>
        <v>0</v>
      </c>
      <c r="V14" s="25">
        <f t="shared" si="7"/>
        <v>396444</v>
      </c>
      <c r="W14" s="26">
        <f t="shared" si="8"/>
        <v>181626</v>
      </c>
      <c r="X14" s="27">
        <f t="shared" si="6"/>
        <v>578070</v>
      </c>
    </row>
    <row r="15" spans="2:24" ht="30" customHeight="1">
      <c r="B15" s="70"/>
      <c r="C15" s="3" t="s">
        <v>18</v>
      </c>
      <c r="D15" s="28">
        <v>158525</v>
      </c>
      <c r="E15" s="29">
        <v>0</v>
      </c>
      <c r="F15" s="31">
        <f t="shared" si="0"/>
        <v>158525</v>
      </c>
      <c r="G15" s="28">
        <v>38328</v>
      </c>
      <c r="H15" s="29">
        <v>45685</v>
      </c>
      <c r="I15" s="31">
        <f t="shared" si="9"/>
        <v>84013</v>
      </c>
      <c r="J15" s="28">
        <v>1052</v>
      </c>
      <c r="K15" s="29">
        <v>3942</v>
      </c>
      <c r="L15" s="31">
        <f t="shared" si="10"/>
        <v>4994</v>
      </c>
      <c r="M15" s="28">
        <v>306</v>
      </c>
      <c r="N15" s="29">
        <v>12015</v>
      </c>
      <c r="O15" s="31">
        <f t="shared" si="11"/>
        <v>12321</v>
      </c>
      <c r="P15" s="28">
        <v>0</v>
      </c>
      <c r="Q15" s="29">
        <v>0</v>
      </c>
      <c r="R15" s="31">
        <f t="shared" si="12"/>
        <v>0</v>
      </c>
      <c r="S15" s="28">
        <v>0</v>
      </c>
      <c r="T15" s="29">
        <v>0</v>
      </c>
      <c r="U15" s="32">
        <f t="shared" si="13"/>
        <v>0</v>
      </c>
      <c r="V15" s="33">
        <f t="shared" si="7"/>
        <v>198211</v>
      </c>
      <c r="W15" s="34">
        <f t="shared" si="8"/>
        <v>61642</v>
      </c>
      <c r="X15" s="35">
        <f t="shared" si="6"/>
        <v>259853</v>
      </c>
    </row>
    <row r="16" spans="2:24" ht="30" customHeight="1">
      <c r="B16" s="70"/>
      <c r="C16" s="3" t="s">
        <v>19</v>
      </c>
      <c r="D16" s="28">
        <v>233019</v>
      </c>
      <c r="E16" s="29">
        <v>0</v>
      </c>
      <c r="F16" s="31">
        <f aca="true" t="shared" si="14" ref="F16:F58">SUM(D16:E16)</f>
        <v>233019</v>
      </c>
      <c r="G16" s="28">
        <v>14717</v>
      </c>
      <c r="H16" s="29">
        <v>43032</v>
      </c>
      <c r="I16" s="31">
        <f t="shared" si="9"/>
        <v>57749</v>
      </c>
      <c r="J16" s="28">
        <v>83</v>
      </c>
      <c r="K16" s="29">
        <v>9601</v>
      </c>
      <c r="L16" s="31">
        <f t="shared" si="10"/>
        <v>9684</v>
      </c>
      <c r="M16" s="28">
        <v>1156</v>
      </c>
      <c r="N16" s="29">
        <v>12549</v>
      </c>
      <c r="O16" s="31">
        <f t="shared" si="11"/>
        <v>13705</v>
      </c>
      <c r="P16" s="28">
        <v>0</v>
      </c>
      <c r="Q16" s="29">
        <v>0</v>
      </c>
      <c r="R16" s="31">
        <f t="shared" si="12"/>
        <v>0</v>
      </c>
      <c r="S16" s="28">
        <v>0</v>
      </c>
      <c r="T16" s="29">
        <v>0</v>
      </c>
      <c r="U16" s="32">
        <f t="shared" si="13"/>
        <v>0</v>
      </c>
      <c r="V16" s="33">
        <f t="shared" si="7"/>
        <v>248975</v>
      </c>
      <c r="W16" s="34">
        <f t="shared" si="8"/>
        <v>65182</v>
      </c>
      <c r="X16" s="35">
        <f t="shared" si="6"/>
        <v>314157</v>
      </c>
    </row>
    <row r="17" spans="2:24" ht="30" customHeight="1">
      <c r="B17" s="70"/>
      <c r="C17" s="3" t="s">
        <v>20</v>
      </c>
      <c r="D17" s="28">
        <v>622103</v>
      </c>
      <c r="E17" s="29">
        <v>0</v>
      </c>
      <c r="F17" s="31">
        <f t="shared" si="14"/>
        <v>622103</v>
      </c>
      <c r="G17" s="28">
        <v>17603</v>
      </c>
      <c r="H17" s="29">
        <v>71092</v>
      </c>
      <c r="I17" s="31">
        <f t="shared" si="9"/>
        <v>88695</v>
      </c>
      <c r="J17" s="28">
        <v>89</v>
      </c>
      <c r="K17" s="29">
        <v>23005</v>
      </c>
      <c r="L17" s="31">
        <f t="shared" si="10"/>
        <v>23094</v>
      </c>
      <c r="M17" s="28">
        <v>579</v>
      </c>
      <c r="N17" s="29">
        <v>48042</v>
      </c>
      <c r="O17" s="31">
        <f t="shared" si="11"/>
        <v>48621</v>
      </c>
      <c r="P17" s="28">
        <v>0</v>
      </c>
      <c r="Q17" s="29">
        <v>1308</v>
      </c>
      <c r="R17" s="31">
        <f t="shared" si="12"/>
        <v>1308</v>
      </c>
      <c r="S17" s="28">
        <v>0</v>
      </c>
      <c r="T17" s="29">
        <v>0</v>
      </c>
      <c r="U17" s="32">
        <f t="shared" si="13"/>
        <v>0</v>
      </c>
      <c r="V17" s="33">
        <f t="shared" si="7"/>
        <v>640374</v>
      </c>
      <c r="W17" s="34">
        <f t="shared" si="8"/>
        <v>143447</v>
      </c>
      <c r="X17" s="35">
        <f t="shared" si="6"/>
        <v>783821</v>
      </c>
    </row>
    <row r="18" spans="2:24" ht="30" customHeight="1">
      <c r="B18" s="70"/>
      <c r="C18" s="3" t="s">
        <v>21</v>
      </c>
      <c r="D18" s="28">
        <v>395386</v>
      </c>
      <c r="E18" s="29">
        <v>10</v>
      </c>
      <c r="F18" s="31">
        <f t="shared" si="14"/>
        <v>395396</v>
      </c>
      <c r="G18" s="28">
        <v>36878</v>
      </c>
      <c r="H18" s="29">
        <v>169891</v>
      </c>
      <c r="I18" s="31">
        <f t="shared" si="9"/>
        <v>206769</v>
      </c>
      <c r="J18" s="28">
        <v>152386</v>
      </c>
      <c r="K18" s="29">
        <v>81543</v>
      </c>
      <c r="L18" s="31">
        <f t="shared" si="10"/>
        <v>233929</v>
      </c>
      <c r="M18" s="28">
        <v>2942</v>
      </c>
      <c r="N18" s="29">
        <v>44190</v>
      </c>
      <c r="O18" s="31">
        <f t="shared" si="11"/>
        <v>47132</v>
      </c>
      <c r="P18" s="28">
        <v>286847</v>
      </c>
      <c r="Q18" s="29">
        <v>485086</v>
      </c>
      <c r="R18" s="31">
        <f t="shared" si="12"/>
        <v>771933</v>
      </c>
      <c r="S18" s="28">
        <v>155657</v>
      </c>
      <c r="T18" s="29">
        <v>113591</v>
      </c>
      <c r="U18" s="32">
        <f t="shared" si="13"/>
        <v>269248</v>
      </c>
      <c r="V18" s="33">
        <f t="shared" si="7"/>
        <v>1030096</v>
      </c>
      <c r="W18" s="34">
        <f t="shared" si="8"/>
        <v>894311</v>
      </c>
      <c r="X18" s="35">
        <f t="shared" si="6"/>
        <v>1924407</v>
      </c>
    </row>
    <row r="19" spans="2:24" ht="30" customHeight="1">
      <c r="B19" s="70"/>
      <c r="C19" s="3" t="s">
        <v>22</v>
      </c>
      <c r="D19" s="28">
        <v>774769</v>
      </c>
      <c r="E19" s="29">
        <v>154</v>
      </c>
      <c r="F19" s="31">
        <f t="shared" si="14"/>
        <v>774923</v>
      </c>
      <c r="G19" s="28">
        <v>41462</v>
      </c>
      <c r="H19" s="29">
        <v>267231</v>
      </c>
      <c r="I19" s="31">
        <f t="shared" si="9"/>
        <v>308693</v>
      </c>
      <c r="J19" s="28">
        <v>22370</v>
      </c>
      <c r="K19" s="29">
        <v>49976</v>
      </c>
      <c r="L19" s="31">
        <f t="shared" si="10"/>
        <v>72346</v>
      </c>
      <c r="M19" s="28">
        <v>13134</v>
      </c>
      <c r="N19" s="29">
        <v>325902</v>
      </c>
      <c r="O19" s="31">
        <f t="shared" si="11"/>
        <v>339036</v>
      </c>
      <c r="P19" s="28">
        <v>4300</v>
      </c>
      <c r="Q19" s="29">
        <v>0</v>
      </c>
      <c r="R19" s="31">
        <f t="shared" si="12"/>
        <v>4300</v>
      </c>
      <c r="S19" s="28">
        <v>0</v>
      </c>
      <c r="T19" s="29">
        <v>0</v>
      </c>
      <c r="U19" s="32">
        <f t="shared" si="13"/>
        <v>0</v>
      </c>
      <c r="V19" s="33">
        <f t="shared" si="7"/>
        <v>856035</v>
      </c>
      <c r="W19" s="34">
        <f t="shared" si="8"/>
        <v>643263</v>
      </c>
      <c r="X19" s="35">
        <f t="shared" si="6"/>
        <v>1499298</v>
      </c>
    </row>
    <row r="20" spans="2:24" ht="30" customHeight="1">
      <c r="B20" s="70"/>
      <c r="C20" s="3" t="s">
        <v>23</v>
      </c>
      <c r="D20" s="28">
        <v>604796</v>
      </c>
      <c r="E20" s="29">
        <v>27</v>
      </c>
      <c r="F20" s="31">
        <f t="shared" si="14"/>
        <v>604823</v>
      </c>
      <c r="G20" s="28">
        <v>9972</v>
      </c>
      <c r="H20" s="29">
        <v>126529</v>
      </c>
      <c r="I20" s="31">
        <f t="shared" si="9"/>
        <v>136501</v>
      </c>
      <c r="J20" s="28">
        <v>114958</v>
      </c>
      <c r="K20" s="29">
        <v>146638</v>
      </c>
      <c r="L20" s="31">
        <f t="shared" si="10"/>
        <v>261596</v>
      </c>
      <c r="M20" s="28">
        <v>4735</v>
      </c>
      <c r="N20" s="29">
        <v>95582</v>
      </c>
      <c r="O20" s="31">
        <f t="shared" si="11"/>
        <v>100317</v>
      </c>
      <c r="P20" s="28">
        <v>291743</v>
      </c>
      <c r="Q20" s="29">
        <v>178184</v>
      </c>
      <c r="R20" s="31">
        <f t="shared" si="12"/>
        <v>469927</v>
      </c>
      <c r="S20" s="28">
        <v>0</v>
      </c>
      <c r="T20" s="29">
        <v>0</v>
      </c>
      <c r="U20" s="32">
        <f t="shared" si="13"/>
        <v>0</v>
      </c>
      <c r="V20" s="33">
        <f t="shared" si="7"/>
        <v>1026204</v>
      </c>
      <c r="W20" s="34">
        <f t="shared" si="8"/>
        <v>546960</v>
      </c>
      <c r="X20" s="35">
        <f t="shared" si="6"/>
        <v>1573164</v>
      </c>
    </row>
    <row r="21" spans="2:24" ht="30" customHeight="1">
      <c r="B21" s="70"/>
      <c r="C21" s="3" t="s">
        <v>24</v>
      </c>
      <c r="D21" s="28">
        <v>63582</v>
      </c>
      <c r="E21" s="29">
        <v>0</v>
      </c>
      <c r="F21" s="31">
        <f t="shared" si="14"/>
        <v>63582</v>
      </c>
      <c r="G21" s="28">
        <v>9945</v>
      </c>
      <c r="H21" s="29">
        <v>14541</v>
      </c>
      <c r="I21" s="31">
        <f t="shared" si="9"/>
        <v>24486</v>
      </c>
      <c r="J21" s="28">
        <v>2070</v>
      </c>
      <c r="K21" s="29">
        <v>3412</v>
      </c>
      <c r="L21" s="31">
        <f t="shared" si="10"/>
        <v>5482</v>
      </c>
      <c r="M21" s="28">
        <v>222</v>
      </c>
      <c r="N21" s="29">
        <v>5214</v>
      </c>
      <c r="O21" s="31">
        <f t="shared" si="11"/>
        <v>5436</v>
      </c>
      <c r="P21" s="28">
        <v>0</v>
      </c>
      <c r="Q21" s="29">
        <v>0</v>
      </c>
      <c r="R21" s="31">
        <f t="shared" si="12"/>
        <v>0</v>
      </c>
      <c r="S21" s="28">
        <v>0</v>
      </c>
      <c r="T21" s="29">
        <v>0</v>
      </c>
      <c r="U21" s="32">
        <f t="shared" si="13"/>
        <v>0</v>
      </c>
      <c r="V21" s="33">
        <f t="shared" si="7"/>
        <v>75819</v>
      </c>
      <c r="W21" s="34">
        <f t="shared" si="8"/>
        <v>23167</v>
      </c>
      <c r="X21" s="35">
        <f t="shared" si="6"/>
        <v>98986</v>
      </c>
    </row>
    <row r="22" spans="2:24" ht="30" customHeight="1">
      <c r="B22" s="70"/>
      <c r="C22" s="3" t="s">
        <v>25</v>
      </c>
      <c r="D22" s="28">
        <v>137770</v>
      </c>
      <c r="E22" s="29">
        <v>0</v>
      </c>
      <c r="F22" s="31">
        <f t="shared" si="14"/>
        <v>137770</v>
      </c>
      <c r="G22" s="28">
        <v>7534</v>
      </c>
      <c r="H22" s="29">
        <v>12072</v>
      </c>
      <c r="I22" s="31">
        <f t="shared" si="9"/>
        <v>19606</v>
      </c>
      <c r="J22" s="28">
        <v>1882</v>
      </c>
      <c r="K22" s="29">
        <v>5779</v>
      </c>
      <c r="L22" s="31">
        <f t="shared" si="10"/>
        <v>7661</v>
      </c>
      <c r="M22" s="28">
        <v>450</v>
      </c>
      <c r="N22" s="29">
        <v>7239</v>
      </c>
      <c r="O22" s="31">
        <f t="shared" si="11"/>
        <v>7689</v>
      </c>
      <c r="P22" s="28">
        <v>0</v>
      </c>
      <c r="Q22" s="29">
        <v>0</v>
      </c>
      <c r="R22" s="31">
        <f t="shared" si="12"/>
        <v>0</v>
      </c>
      <c r="S22" s="28">
        <v>0</v>
      </c>
      <c r="T22" s="29">
        <v>0</v>
      </c>
      <c r="U22" s="32">
        <f t="shared" si="13"/>
        <v>0</v>
      </c>
      <c r="V22" s="33">
        <f t="shared" si="7"/>
        <v>147636</v>
      </c>
      <c r="W22" s="34">
        <f t="shared" si="8"/>
        <v>25090</v>
      </c>
      <c r="X22" s="35">
        <f t="shared" si="6"/>
        <v>172726</v>
      </c>
    </row>
    <row r="23" spans="2:24" ht="30" customHeight="1">
      <c r="B23" s="70"/>
      <c r="C23" s="3" t="s">
        <v>26</v>
      </c>
      <c r="D23" s="28">
        <v>118600</v>
      </c>
      <c r="E23" s="29">
        <v>0</v>
      </c>
      <c r="F23" s="31">
        <f t="shared" si="14"/>
        <v>118600</v>
      </c>
      <c r="G23" s="28">
        <v>34277</v>
      </c>
      <c r="H23" s="29">
        <v>35678</v>
      </c>
      <c r="I23" s="31">
        <f t="shared" si="9"/>
        <v>69955</v>
      </c>
      <c r="J23" s="28">
        <v>5625</v>
      </c>
      <c r="K23" s="29">
        <v>45185</v>
      </c>
      <c r="L23" s="31">
        <f t="shared" si="10"/>
        <v>50810</v>
      </c>
      <c r="M23" s="28">
        <v>2298</v>
      </c>
      <c r="N23" s="29">
        <v>16708</v>
      </c>
      <c r="O23" s="31">
        <f t="shared" si="11"/>
        <v>19006</v>
      </c>
      <c r="P23" s="28">
        <v>0</v>
      </c>
      <c r="Q23" s="29">
        <v>0</v>
      </c>
      <c r="R23" s="31">
        <f t="shared" si="12"/>
        <v>0</v>
      </c>
      <c r="S23" s="28">
        <v>0</v>
      </c>
      <c r="T23" s="29">
        <v>0</v>
      </c>
      <c r="U23" s="32">
        <f t="shared" si="13"/>
        <v>0</v>
      </c>
      <c r="V23" s="33">
        <f t="shared" si="7"/>
        <v>160800</v>
      </c>
      <c r="W23" s="34">
        <f t="shared" si="8"/>
        <v>97571</v>
      </c>
      <c r="X23" s="35">
        <f t="shared" si="6"/>
        <v>258371</v>
      </c>
    </row>
    <row r="24" spans="2:24" ht="30" customHeight="1">
      <c r="B24" s="70"/>
      <c r="C24" s="4" t="s">
        <v>27</v>
      </c>
      <c r="D24" s="36">
        <v>418007</v>
      </c>
      <c r="E24" s="37">
        <v>0</v>
      </c>
      <c r="F24" s="31">
        <f t="shared" si="14"/>
        <v>418007</v>
      </c>
      <c r="G24" s="36">
        <v>67561</v>
      </c>
      <c r="H24" s="37">
        <v>196366</v>
      </c>
      <c r="I24" s="39">
        <f t="shared" si="9"/>
        <v>263927</v>
      </c>
      <c r="J24" s="36">
        <v>29227</v>
      </c>
      <c r="K24" s="37">
        <v>21782</v>
      </c>
      <c r="L24" s="39">
        <f t="shared" si="10"/>
        <v>51009</v>
      </c>
      <c r="M24" s="36">
        <v>354</v>
      </c>
      <c r="N24" s="37">
        <v>18900</v>
      </c>
      <c r="O24" s="39">
        <f t="shared" si="11"/>
        <v>19254</v>
      </c>
      <c r="P24" s="36">
        <v>0</v>
      </c>
      <c r="Q24" s="37">
        <v>0</v>
      </c>
      <c r="R24" s="39">
        <f t="shared" si="12"/>
        <v>0</v>
      </c>
      <c r="S24" s="36">
        <v>0</v>
      </c>
      <c r="T24" s="37">
        <v>0</v>
      </c>
      <c r="U24" s="40">
        <f t="shared" si="13"/>
        <v>0</v>
      </c>
      <c r="V24" s="41">
        <f t="shared" si="7"/>
        <v>515149</v>
      </c>
      <c r="W24" s="42">
        <f t="shared" si="8"/>
        <v>237048</v>
      </c>
      <c r="X24" s="43">
        <f t="shared" si="6"/>
        <v>752197</v>
      </c>
    </row>
    <row r="25" spans="2:24" ht="30" customHeight="1" thickBot="1">
      <c r="B25" s="71"/>
      <c r="C25" s="5" t="s">
        <v>28</v>
      </c>
      <c r="D25" s="44">
        <f>SUM(D14:D24)</f>
        <v>3773510</v>
      </c>
      <c r="E25" s="45">
        <f>SUM(E14:E24)</f>
        <v>241</v>
      </c>
      <c r="F25" s="46">
        <f>SUM(D25:E25)</f>
        <v>3773751</v>
      </c>
      <c r="G25" s="44">
        <f>SUM(G14:G24)</f>
        <v>358272</v>
      </c>
      <c r="H25" s="45">
        <f>SUM(H14:H24)</f>
        <v>1084316</v>
      </c>
      <c r="I25" s="46">
        <f>SUM(G25:H25)</f>
        <v>1442588</v>
      </c>
      <c r="J25" s="44">
        <f>SUM(J14:J24)</f>
        <v>329982</v>
      </c>
      <c r="K25" s="45">
        <f>SUM(K14:K24)</f>
        <v>394083</v>
      </c>
      <c r="L25" s="46">
        <f aca="true" t="shared" si="15" ref="L25:L31">SUM(J25:K25)</f>
        <v>724065</v>
      </c>
      <c r="M25" s="44">
        <f>SUM(M14:M24)</f>
        <v>27364</v>
      </c>
      <c r="N25" s="45">
        <f>SUM(N14:N24)</f>
        <v>601055</v>
      </c>
      <c r="O25" s="46">
        <f aca="true" t="shared" si="16" ref="O25:O31">SUM(M25:N25)</f>
        <v>628419</v>
      </c>
      <c r="P25" s="44">
        <f>SUM(P14:P24)</f>
        <v>650958</v>
      </c>
      <c r="Q25" s="45">
        <f>SUM(Q14:Q24)</f>
        <v>726021</v>
      </c>
      <c r="R25" s="46">
        <f aca="true" t="shared" si="17" ref="R25:R31">SUM(P25:Q25)</f>
        <v>1376979</v>
      </c>
      <c r="S25" s="44">
        <f>SUM(S14:S24)</f>
        <v>155657</v>
      </c>
      <c r="T25" s="45">
        <f>SUM(T14:T24)</f>
        <v>113591</v>
      </c>
      <c r="U25" s="47">
        <f aca="true" t="shared" si="18" ref="U25:U31">SUM(S25:T25)</f>
        <v>269248</v>
      </c>
      <c r="V25" s="48">
        <f t="shared" si="7"/>
        <v>5295743</v>
      </c>
      <c r="W25" s="49">
        <f t="shared" si="8"/>
        <v>2919307</v>
      </c>
      <c r="X25" s="50">
        <f t="shared" si="6"/>
        <v>8215050</v>
      </c>
    </row>
    <row r="26" spans="2:24" ht="30" customHeight="1">
      <c r="B26" s="69" t="s">
        <v>59</v>
      </c>
      <c r="C26" s="2" t="s">
        <v>29</v>
      </c>
      <c r="D26" s="20">
        <v>637677</v>
      </c>
      <c r="E26" s="21">
        <v>12</v>
      </c>
      <c r="F26" s="31">
        <f t="shared" si="14"/>
        <v>637689</v>
      </c>
      <c r="G26" s="20">
        <v>36243</v>
      </c>
      <c r="H26" s="21">
        <v>551504</v>
      </c>
      <c r="I26" s="23">
        <f aca="true" t="shared" si="19" ref="I26:I31">SUM(G26:H26)</f>
        <v>587747</v>
      </c>
      <c r="J26" s="20">
        <v>21957</v>
      </c>
      <c r="K26" s="21">
        <v>109975</v>
      </c>
      <c r="L26" s="23">
        <f t="shared" si="15"/>
        <v>131932</v>
      </c>
      <c r="M26" s="20">
        <v>954</v>
      </c>
      <c r="N26" s="21">
        <v>93098</v>
      </c>
      <c r="O26" s="23">
        <f t="shared" si="16"/>
        <v>94052</v>
      </c>
      <c r="P26" s="20">
        <v>57162</v>
      </c>
      <c r="Q26" s="21">
        <v>101</v>
      </c>
      <c r="R26" s="23">
        <f t="shared" si="17"/>
        <v>57263</v>
      </c>
      <c r="S26" s="20">
        <v>0</v>
      </c>
      <c r="T26" s="21">
        <v>0</v>
      </c>
      <c r="U26" s="24">
        <f t="shared" si="18"/>
        <v>0</v>
      </c>
      <c r="V26" s="25">
        <f t="shared" si="7"/>
        <v>753993</v>
      </c>
      <c r="W26" s="26">
        <f t="shared" si="8"/>
        <v>754690</v>
      </c>
      <c r="X26" s="27">
        <f t="shared" si="6"/>
        <v>1508683</v>
      </c>
    </row>
    <row r="27" spans="2:24" ht="30" customHeight="1">
      <c r="B27" s="70"/>
      <c r="C27" s="3" t="s">
        <v>30</v>
      </c>
      <c r="D27" s="28">
        <v>169772</v>
      </c>
      <c r="E27" s="29">
        <v>0</v>
      </c>
      <c r="F27" s="31">
        <f t="shared" si="14"/>
        <v>169772</v>
      </c>
      <c r="G27" s="28">
        <v>23615</v>
      </c>
      <c r="H27" s="29">
        <v>111159</v>
      </c>
      <c r="I27" s="31">
        <f t="shared" si="19"/>
        <v>134774</v>
      </c>
      <c r="J27" s="28">
        <v>9833</v>
      </c>
      <c r="K27" s="29">
        <v>27783</v>
      </c>
      <c r="L27" s="31">
        <f t="shared" si="15"/>
        <v>37616</v>
      </c>
      <c r="M27" s="28">
        <v>103</v>
      </c>
      <c r="N27" s="29">
        <v>8222</v>
      </c>
      <c r="O27" s="31">
        <f t="shared" si="16"/>
        <v>8325</v>
      </c>
      <c r="P27" s="28">
        <v>154502</v>
      </c>
      <c r="Q27" s="29">
        <v>18920</v>
      </c>
      <c r="R27" s="31">
        <f t="shared" si="17"/>
        <v>173422</v>
      </c>
      <c r="S27" s="28">
        <v>45227</v>
      </c>
      <c r="T27" s="29">
        <v>45774</v>
      </c>
      <c r="U27" s="32">
        <f t="shared" si="18"/>
        <v>91001</v>
      </c>
      <c r="V27" s="33">
        <f t="shared" si="7"/>
        <v>403052</v>
      </c>
      <c r="W27" s="34">
        <f t="shared" si="8"/>
        <v>211858</v>
      </c>
      <c r="X27" s="35">
        <f t="shared" si="6"/>
        <v>614910</v>
      </c>
    </row>
    <row r="28" spans="2:24" ht="30" customHeight="1">
      <c r="B28" s="70"/>
      <c r="C28" s="3" t="s">
        <v>31</v>
      </c>
      <c r="D28" s="28">
        <v>250693</v>
      </c>
      <c r="E28" s="29">
        <v>0</v>
      </c>
      <c r="F28" s="31">
        <f t="shared" si="14"/>
        <v>250693</v>
      </c>
      <c r="G28" s="28">
        <v>24389</v>
      </c>
      <c r="H28" s="29">
        <v>137770</v>
      </c>
      <c r="I28" s="31">
        <f t="shared" si="19"/>
        <v>162159</v>
      </c>
      <c r="J28" s="28">
        <v>0</v>
      </c>
      <c r="K28" s="29">
        <v>1510</v>
      </c>
      <c r="L28" s="31">
        <f t="shared" si="15"/>
        <v>1510</v>
      </c>
      <c r="M28" s="28">
        <v>348</v>
      </c>
      <c r="N28" s="29">
        <v>23627</v>
      </c>
      <c r="O28" s="31">
        <f t="shared" si="16"/>
        <v>23975</v>
      </c>
      <c r="P28" s="28">
        <v>10479</v>
      </c>
      <c r="Q28" s="29">
        <v>0</v>
      </c>
      <c r="R28" s="31">
        <f t="shared" si="17"/>
        <v>10479</v>
      </c>
      <c r="S28" s="28">
        <v>0</v>
      </c>
      <c r="T28" s="29">
        <v>0</v>
      </c>
      <c r="U28" s="32">
        <f t="shared" si="18"/>
        <v>0</v>
      </c>
      <c r="V28" s="33">
        <f t="shared" si="7"/>
        <v>285909</v>
      </c>
      <c r="W28" s="34">
        <f t="shared" si="8"/>
        <v>162907</v>
      </c>
      <c r="X28" s="35">
        <f t="shared" si="6"/>
        <v>448816</v>
      </c>
    </row>
    <row r="29" spans="2:24" ht="30" customHeight="1">
      <c r="B29" s="70"/>
      <c r="C29" s="3" t="s">
        <v>32</v>
      </c>
      <c r="D29" s="28">
        <v>91223</v>
      </c>
      <c r="E29" s="29">
        <v>0</v>
      </c>
      <c r="F29" s="31">
        <f t="shared" si="14"/>
        <v>91223</v>
      </c>
      <c r="G29" s="28">
        <v>53996</v>
      </c>
      <c r="H29" s="29">
        <v>31864</v>
      </c>
      <c r="I29" s="31">
        <f t="shared" si="19"/>
        <v>85860</v>
      </c>
      <c r="J29" s="28">
        <v>1045</v>
      </c>
      <c r="K29" s="29">
        <v>12817</v>
      </c>
      <c r="L29" s="31">
        <f t="shared" si="15"/>
        <v>13862</v>
      </c>
      <c r="M29" s="28">
        <v>514</v>
      </c>
      <c r="N29" s="29">
        <v>3179</v>
      </c>
      <c r="O29" s="31">
        <f t="shared" si="16"/>
        <v>3693</v>
      </c>
      <c r="P29" s="28">
        <v>0</v>
      </c>
      <c r="Q29" s="29">
        <v>0</v>
      </c>
      <c r="R29" s="31">
        <f t="shared" si="17"/>
        <v>0</v>
      </c>
      <c r="S29" s="28">
        <v>0</v>
      </c>
      <c r="T29" s="29">
        <v>0</v>
      </c>
      <c r="U29" s="32">
        <f t="shared" si="18"/>
        <v>0</v>
      </c>
      <c r="V29" s="33">
        <f t="shared" si="7"/>
        <v>146778</v>
      </c>
      <c r="W29" s="34">
        <f t="shared" si="8"/>
        <v>47860</v>
      </c>
      <c r="X29" s="35">
        <f t="shared" si="6"/>
        <v>194638</v>
      </c>
    </row>
    <row r="30" spans="2:24" ht="30" customHeight="1">
      <c r="B30" s="70"/>
      <c r="C30" s="4" t="s">
        <v>33</v>
      </c>
      <c r="D30" s="36">
        <v>121125</v>
      </c>
      <c r="E30" s="37">
        <v>0</v>
      </c>
      <c r="F30" s="31">
        <f t="shared" si="14"/>
        <v>121125</v>
      </c>
      <c r="G30" s="36">
        <v>43978</v>
      </c>
      <c r="H30" s="37">
        <v>28721</v>
      </c>
      <c r="I30" s="39">
        <f t="shared" si="19"/>
        <v>72699</v>
      </c>
      <c r="J30" s="36">
        <v>10182</v>
      </c>
      <c r="K30" s="37">
        <v>12095</v>
      </c>
      <c r="L30" s="39">
        <f t="shared" si="15"/>
        <v>22277</v>
      </c>
      <c r="M30" s="36">
        <v>1188</v>
      </c>
      <c r="N30" s="37">
        <v>11376</v>
      </c>
      <c r="O30" s="39">
        <f t="shared" si="16"/>
        <v>12564</v>
      </c>
      <c r="P30" s="36">
        <v>0</v>
      </c>
      <c r="Q30" s="37">
        <v>0</v>
      </c>
      <c r="R30" s="39">
        <f t="shared" si="17"/>
        <v>0</v>
      </c>
      <c r="S30" s="36">
        <v>0</v>
      </c>
      <c r="T30" s="37">
        <v>0</v>
      </c>
      <c r="U30" s="40">
        <f t="shared" si="18"/>
        <v>0</v>
      </c>
      <c r="V30" s="41">
        <f t="shared" si="7"/>
        <v>176473</v>
      </c>
      <c r="W30" s="42">
        <f t="shared" si="8"/>
        <v>52192</v>
      </c>
      <c r="X30" s="43">
        <f t="shared" si="6"/>
        <v>228665</v>
      </c>
    </row>
    <row r="31" spans="2:24" ht="30" customHeight="1" thickBot="1">
      <c r="B31" s="71"/>
      <c r="C31" s="5" t="s">
        <v>28</v>
      </c>
      <c r="D31" s="44">
        <f>SUM(D26:D30)</f>
        <v>1270490</v>
      </c>
      <c r="E31" s="45">
        <f>SUM(E26:E30)</f>
        <v>12</v>
      </c>
      <c r="F31" s="46">
        <f>SUM(D31:E31)</f>
        <v>1270502</v>
      </c>
      <c r="G31" s="44">
        <f>SUM(G26:G30)</f>
        <v>182221</v>
      </c>
      <c r="H31" s="45">
        <f>SUM(H26:H30)</f>
        <v>861018</v>
      </c>
      <c r="I31" s="46">
        <f t="shared" si="19"/>
        <v>1043239</v>
      </c>
      <c r="J31" s="44">
        <f>SUM(J26:J30)</f>
        <v>43017</v>
      </c>
      <c r="K31" s="45">
        <f>SUM(K26:K30)</f>
        <v>164180</v>
      </c>
      <c r="L31" s="46">
        <f t="shared" si="15"/>
        <v>207197</v>
      </c>
      <c r="M31" s="44">
        <f>SUM(M26:M30)</f>
        <v>3107</v>
      </c>
      <c r="N31" s="45">
        <f>SUM(N26:N30)</f>
        <v>139502</v>
      </c>
      <c r="O31" s="46">
        <f t="shared" si="16"/>
        <v>142609</v>
      </c>
      <c r="P31" s="44">
        <f>SUM(P26:P30)</f>
        <v>222143</v>
      </c>
      <c r="Q31" s="45">
        <f>SUM(Q26:Q30)</f>
        <v>19021</v>
      </c>
      <c r="R31" s="46">
        <f t="shared" si="17"/>
        <v>241164</v>
      </c>
      <c r="S31" s="44">
        <f>SUM(S26:S30)</f>
        <v>45227</v>
      </c>
      <c r="T31" s="45">
        <f>SUM(T26:T30)</f>
        <v>45774</v>
      </c>
      <c r="U31" s="47">
        <f t="shared" si="18"/>
        <v>91001</v>
      </c>
      <c r="V31" s="48">
        <f t="shared" si="7"/>
        <v>1766205</v>
      </c>
      <c r="W31" s="49">
        <f t="shared" si="8"/>
        <v>1229507</v>
      </c>
      <c r="X31" s="50">
        <f t="shared" si="6"/>
        <v>2995712</v>
      </c>
    </row>
    <row r="32" spans="2:24" ht="30" customHeight="1">
      <c r="B32" s="69" t="s">
        <v>60</v>
      </c>
      <c r="C32" s="2" t="s">
        <v>34</v>
      </c>
      <c r="D32" s="20">
        <v>77785</v>
      </c>
      <c r="E32" s="21">
        <v>0</v>
      </c>
      <c r="F32" s="31">
        <f t="shared" si="14"/>
        <v>77785</v>
      </c>
      <c r="G32" s="20">
        <v>16720</v>
      </c>
      <c r="H32" s="21">
        <v>57079</v>
      </c>
      <c r="I32" s="23">
        <f aca="true" t="shared" si="20" ref="I32:I38">SUM(G32:H32)</f>
        <v>73799</v>
      </c>
      <c r="J32" s="20">
        <v>0</v>
      </c>
      <c r="K32" s="21">
        <v>5487</v>
      </c>
      <c r="L32" s="23">
        <f aca="true" t="shared" si="21" ref="L32:L38">SUM(J32:K32)</f>
        <v>5487</v>
      </c>
      <c r="M32" s="20">
        <v>414</v>
      </c>
      <c r="N32" s="21">
        <v>4789</v>
      </c>
      <c r="O32" s="23">
        <f aca="true" t="shared" si="22" ref="O32:O38">SUM(M32:N32)</f>
        <v>5203</v>
      </c>
      <c r="P32" s="20">
        <v>0</v>
      </c>
      <c r="Q32" s="21">
        <v>0</v>
      </c>
      <c r="R32" s="23">
        <f aca="true" t="shared" si="23" ref="R32:R38">SUM(P32:Q32)</f>
        <v>0</v>
      </c>
      <c r="S32" s="20">
        <v>0</v>
      </c>
      <c r="T32" s="21">
        <v>0</v>
      </c>
      <c r="U32" s="24">
        <f aca="true" t="shared" si="24" ref="U32:U38">SUM(S32:T32)</f>
        <v>0</v>
      </c>
      <c r="V32" s="25">
        <f t="shared" si="7"/>
        <v>94919</v>
      </c>
      <c r="W32" s="26">
        <f t="shared" si="8"/>
        <v>67355</v>
      </c>
      <c r="X32" s="27">
        <f t="shared" si="6"/>
        <v>162274</v>
      </c>
    </row>
    <row r="33" spans="2:24" ht="30" customHeight="1">
      <c r="B33" s="70"/>
      <c r="C33" s="3" t="s">
        <v>35</v>
      </c>
      <c r="D33" s="28">
        <v>90187</v>
      </c>
      <c r="E33" s="29">
        <v>7</v>
      </c>
      <c r="F33" s="31">
        <f t="shared" si="14"/>
        <v>90194</v>
      </c>
      <c r="G33" s="28">
        <v>21601</v>
      </c>
      <c r="H33" s="29">
        <v>72122</v>
      </c>
      <c r="I33" s="31">
        <f t="shared" si="20"/>
        <v>93723</v>
      </c>
      <c r="J33" s="28">
        <v>0</v>
      </c>
      <c r="K33" s="29">
        <v>0</v>
      </c>
      <c r="L33" s="31">
        <f t="shared" si="21"/>
        <v>0</v>
      </c>
      <c r="M33" s="28">
        <v>16</v>
      </c>
      <c r="N33" s="29">
        <v>2372</v>
      </c>
      <c r="O33" s="31">
        <f t="shared" si="22"/>
        <v>2388</v>
      </c>
      <c r="P33" s="28">
        <v>0</v>
      </c>
      <c r="Q33" s="29">
        <v>0</v>
      </c>
      <c r="R33" s="31">
        <f t="shared" si="23"/>
        <v>0</v>
      </c>
      <c r="S33" s="28">
        <v>0</v>
      </c>
      <c r="T33" s="29">
        <v>0</v>
      </c>
      <c r="U33" s="32">
        <f t="shared" si="24"/>
        <v>0</v>
      </c>
      <c r="V33" s="33">
        <f t="shared" si="7"/>
        <v>111804</v>
      </c>
      <c r="W33" s="34">
        <f t="shared" si="8"/>
        <v>74501</v>
      </c>
      <c r="X33" s="35">
        <f t="shared" si="6"/>
        <v>186305</v>
      </c>
    </row>
    <row r="34" spans="2:24" ht="30" customHeight="1">
      <c r="B34" s="70"/>
      <c r="C34" s="3" t="s">
        <v>36</v>
      </c>
      <c r="D34" s="28">
        <v>87020</v>
      </c>
      <c r="E34" s="29">
        <v>0</v>
      </c>
      <c r="F34" s="31">
        <f t="shared" si="14"/>
        <v>87020</v>
      </c>
      <c r="G34" s="28">
        <v>3903</v>
      </c>
      <c r="H34" s="29">
        <v>18569</v>
      </c>
      <c r="I34" s="31">
        <f t="shared" si="20"/>
        <v>22472</v>
      </c>
      <c r="J34" s="28">
        <v>6681</v>
      </c>
      <c r="K34" s="29">
        <v>141</v>
      </c>
      <c r="L34" s="31">
        <f t="shared" si="21"/>
        <v>6822</v>
      </c>
      <c r="M34" s="28">
        <v>918</v>
      </c>
      <c r="N34" s="29">
        <v>30430</v>
      </c>
      <c r="O34" s="31">
        <f t="shared" si="22"/>
        <v>31348</v>
      </c>
      <c r="P34" s="28">
        <v>0</v>
      </c>
      <c r="Q34" s="29">
        <v>0</v>
      </c>
      <c r="R34" s="31">
        <f t="shared" si="23"/>
        <v>0</v>
      </c>
      <c r="S34" s="28">
        <v>0</v>
      </c>
      <c r="T34" s="29">
        <v>0</v>
      </c>
      <c r="U34" s="32">
        <f t="shared" si="24"/>
        <v>0</v>
      </c>
      <c r="V34" s="33">
        <f t="shared" si="7"/>
        <v>98522</v>
      </c>
      <c r="W34" s="34">
        <f t="shared" si="8"/>
        <v>49140</v>
      </c>
      <c r="X34" s="35">
        <f t="shared" si="6"/>
        <v>147662</v>
      </c>
    </row>
    <row r="35" spans="2:24" ht="30" customHeight="1">
      <c r="B35" s="70"/>
      <c r="C35" s="3" t="s">
        <v>37</v>
      </c>
      <c r="D35" s="28">
        <v>367398</v>
      </c>
      <c r="E35" s="29">
        <v>234</v>
      </c>
      <c r="F35" s="31">
        <f t="shared" si="14"/>
        <v>367632</v>
      </c>
      <c r="G35" s="28">
        <v>28662</v>
      </c>
      <c r="H35" s="29">
        <v>110235</v>
      </c>
      <c r="I35" s="31">
        <f t="shared" si="20"/>
        <v>138897</v>
      </c>
      <c r="J35" s="28">
        <v>1539</v>
      </c>
      <c r="K35" s="29">
        <v>134118</v>
      </c>
      <c r="L35" s="31">
        <f t="shared" si="21"/>
        <v>135657</v>
      </c>
      <c r="M35" s="28">
        <v>3975</v>
      </c>
      <c r="N35" s="29">
        <v>118286</v>
      </c>
      <c r="O35" s="31">
        <f t="shared" si="22"/>
        <v>122261</v>
      </c>
      <c r="P35" s="28">
        <v>200817</v>
      </c>
      <c r="Q35" s="29">
        <v>55075</v>
      </c>
      <c r="R35" s="31">
        <f t="shared" si="23"/>
        <v>255892</v>
      </c>
      <c r="S35" s="28">
        <v>0</v>
      </c>
      <c r="T35" s="29">
        <v>0</v>
      </c>
      <c r="U35" s="32">
        <f t="shared" si="24"/>
        <v>0</v>
      </c>
      <c r="V35" s="33">
        <f t="shared" si="7"/>
        <v>602391</v>
      </c>
      <c r="W35" s="34">
        <f t="shared" si="8"/>
        <v>417948</v>
      </c>
      <c r="X35" s="35">
        <f t="shared" si="6"/>
        <v>1020339</v>
      </c>
    </row>
    <row r="36" spans="2:24" ht="30" customHeight="1">
      <c r="B36" s="70"/>
      <c r="C36" s="3" t="s">
        <v>38</v>
      </c>
      <c r="D36" s="28">
        <v>327019</v>
      </c>
      <c r="E36" s="29">
        <v>0</v>
      </c>
      <c r="F36" s="31">
        <f t="shared" si="14"/>
        <v>327019</v>
      </c>
      <c r="G36" s="28">
        <v>23016</v>
      </c>
      <c r="H36" s="29">
        <v>71511</v>
      </c>
      <c r="I36" s="31">
        <f t="shared" si="20"/>
        <v>94527</v>
      </c>
      <c r="J36" s="28">
        <v>1799</v>
      </c>
      <c r="K36" s="29">
        <v>43145</v>
      </c>
      <c r="L36" s="31">
        <f t="shared" si="21"/>
        <v>44944</v>
      </c>
      <c r="M36" s="28">
        <v>1543</v>
      </c>
      <c r="N36" s="29">
        <v>99976</v>
      </c>
      <c r="O36" s="31">
        <f t="shared" si="22"/>
        <v>101519</v>
      </c>
      <c r="P36" s="28">
        <v>1151</v>
      </c>
      <c r="Q36" s="29">
        <v>0</v>
      </c>
      <c r="R36" s="31">
        <f t="shared" si="23"/>
        <v>1151</v>
      </c>
      <c r="S36" s="28">
        <v>858</v>
      </c>
      <c r="T36" s="29">
        <v>0</v>
      </c>
      <c r="U36" s="32">
        <f t="shared" si="24"/>
        <v>858</v>
      </c>
      <c r="V36" s="33">
        <f t="shared" si="7"/>
        <v>355386</v>
      </c>
      <c r="W36" s="34">
        <f t="shared" si="8"/>
        <v>214632</v>
      </c>
      <c r="X36" s="35">
        <f t="shared" si="6"/>
        <v>570018</v>
      </c>
    </row>
    <row r="37" spans="2:24" ht="30" customHeight="1">
      <c r="B37" s="70"/>
      <c r="C37" s="3" t="s">
        <v>57</v>
      </c>
      <c r="D37" s="28">
        <v>61126</v>
      </c>
      <c r="E37" s="29">
        <v>0</v>
      </c>
      <c r="F37" s="31">
        <f t="shared" si="14"/>
        <v>61126</v>
      </c>
      <c r="G37" s="28">
        <v>3280</v>
      </c>
      <c r="H37" s="29">
        <v>3121</v>
      </c>
      <c r="I37" s="31">
        <f t="shared" si="20"/>
        <v>6401</v>
      </c>
      <c r="J37" s="28">
        <v>513</v>
      </c>
      <c r="K37" s="29">
        <v>0</v>
      </c>
      <c r="L37" s="31">
        <f t="shared" si="21"/>
        <v>513</v>
      </c>
      <c r="M37" s="28">
        <v>186</v>
      </c>
      <c r="N37" s="29">
        <v>6538</v>
      </c>
      <c r="O37" s="31">
        <f t="shared" si="22"/>
        <v>6724</v>
      </c>
      <c r="P37" s="28">
        <v>0</v>
      </c>
      <c r="Q37" s="29">
        <v>86</v>
      </c>
      <c r="R37" s="31">
        <f t="shared" si="23"/>
        <v>86</v>
      </c>
      <c r="S37" s="28">
        <v>0</v>
      </c>
      <c r="T37" s="29">
        <v>0</v>
      </c>
      <c r="U37" s="32">
        <f t="shared" si="24"/>
        <v>0</v>
      </c>
      <c r="V37" s="33">
        <f t="shared" si="7"/>
        <v>65105</v>
      </c>
      <c r="W37" s="34">
        <f t="shared" si="8"/>
        <v>9745</v>
      </c>
      <c r="X37" s="35">
        <f t="shared" si="6"/>
        <v>74850</v>
      </c>
    </row>
    <row r="38" spans="2:24" ht="30" customHeight="1">
      <c r="B38" s="70"/>
      <c r="C38" s="4" t="s">
        <v>39</v>
      </c>
      <c r="D38" s="36">
        <v>57970</v>
      </c>
      <c r="E38" s="37">
        <v>0</v>
      </c>
      <c r="F38" s="31">
        <f t="shared" si="14"/>
        <v>57970</v>
      </c>
      <c r="G38" s="36">
        <v>3603</v>
      </c>
      <c r="H38" s="37">
        <v>25104</v>
      </c>
      <c r="I38" s="39">
        <f t="shared" si="20"/>
        <v>28707</v>
      </c>
      <c r="J38" s="36">
        <v>0</v>
      </c>
      <c r="K38" s="37">
        <v>1589</v>
      </c>
      <c r="L38" s="39">
        <f t="shared" si="21"/>
        <v>1589</v>
      </c>
      <c r="M38" s="36">
        <v>0</v>
      </c>
      <c r="N38" s="37">
        <v>4634</v>
      </c>
      <c r="O38" s="39">
        <f t="shared" si="22"/>
        <v>4634</v>
      </c>
      <c r="P38" s="36">
        <v>0</v>
      </c>
      <c r="Q38" s="37">
        <v>0</v>
      </c>
      <c r="R38" s="39">
        <f t="shared" si="23"/>
        <v>0</v>
      </c>
      <c r="S38" s="36">
        <v>0</v>
      </c>
      <c r="T38" s="37">
        <v>0</v>
      </c>
      <c r="U38" s="40">
        <f t="shared" si="24"/>
        <v>0</v>
      </c>
      <c r="V38" s="41">
        <f t="shared" si="7"/>
        <v>61573</v>
      </c>
      <c r="W38" s="42">
        <f t="shared" si="8"/>
        <v>31327</v>
      </c>
      <c r="X38" s="43">
        <f t="shared" si="6"/>
        <v>92900</v>
      </c>
    </row>
    <row r="39" spans="2:24" ht="30" customHeight="1" thickBot="1">
      <c r="B39" s="71"/>
      <c r="C39" s="5" t="s">
        <v>28</v>
      </c>
      <c r="D39" s="44">
        <f>SUM(D32:D38)</f>
        <v>1068505</v>
      </c>
      <c r="E39" s="45">
        <f>SUM(E32:E38)</f>
        <v>241</v>
      </c>
      <c r="F39" s="46">
        <f>SUM(D39:E39)</f>
        <v>1068746</v>
      </c>
      <c r="G39" s="44">
        <f>SUM(G32:G38)</f>
        <v>100785</v>
      </c>
      <c r="H39" s="45">
        <f>SUM(H32:H38)</f>
        <v>357741</v>
      </c>
      <c r="I39" s="46">
        <f aca="true" t="shared" si="25" ref="I39:I50">SUM(G39:H39)</f>
        <v>458526</v>
      </c>
      <c r="J39" s="44">
        <f>SUM(J32:J38)</f>
        <v>10532</v>
      </c>
      <c r="K39" s="45">
        <f>SUM(K32:K38)</f>
        <v>184480</v>
      </c>
      <c r="L39" s="46">
        <f aca="true" t="shared" si="26" ref="L39:L50">SUM(J39:K39)</f>
        <v>195012</v>
      </c>
      <c r="M39" s="44">
        <f>SUM(M32:M38)</f>
        <v>7052</v>
      </c>
      <c r="N39" s="45">
        <f>SUM(N32:N38)</f>
        <v>267025</v>
      </c>
      <c r="O39" s="46">
        <f aca="true" t="shared" si="27" ref="O39:O50">SUM(M39:N39)</f>
        <v>274077</v>
      </c>
      <c r="P39" s="44">
        <f>SUM(P32:P38)</f>
        <v>201968</v>
      </c>
      <c r="Q39" s="45">
        <f>SUM(Q32:Q38)</f>
        <v>55161</v>
      </c>
      <c r="R39" s="46">
        <f aca="true" t="shared" si="28" ref="R39:R50">SUM(P39:Q39)</f>
        <v>257129</v>
      </c>
      <c r="S39" s="44">
        <f>SUM(S32:S38)</f>
        <v>858</v>
      </c>
      <c r="T39" s="45">
        <f>SUM(T32:T38)</f>
        <v>0</v>
      </c>
      <c r="U39" s="47">
        <f aca="true" t="shared" si="29" ref="U39:U50">SUM(S39:T39)</f>
        <v>858</v>
      </c>
      <c r="V39" s="48">
        <f t="shared" si="7"/>
        <v>1389700</v>
      </c>
      <c r="W39" s="49">
        <f t="shared" si="8"/>
        <v>864648</v>
      </c>
      <c r="X39" s="50">
        <f t="shared" si="6"/>
        <v>2254348</v>
      </c>
    </row>
    <row r="40" spans="2:24" ht="30" customHeight="1">
      <c r="B40" s="69" t="s">
        <v>61</v>
      </c>
      <c r="C40" s="2" t="s">
        <v>40</v>
      </c>
      <c r="D40" s="20">
        <v>179374</v>
      </c>
      <c r="E40" s="21">
        <v>0</v>
      </c>
      <c r="F40" s="31">
        <f t="shared" si="14"/>
        <v>179374</v>
      </c>
      <c r="G40" s="20">
        <v>52142</v>
      </c>
      <c r="H40" s="21">
        <v>58022</v>
      </c>
      <c r="I40" s="23">
        <f t="shared" si="25"/>
        <v>110164</v>
      </c>
      <c r="J40" s="20">
        <v>6438</v>
      </c>
      <c r="K40" s="21">
        <v>21265</v>
      </c>
      <c r="L40" s="23">
        <f t="shared" si="26"/>
        <v>27703</v>
      </c>
      <c r="M40" s="20">
        <v>85</v>
      </c>
      <c r="N40" s="21">
        <v>20884</v>
      </c>
      <c r="O40" s="23">
        <f t="shared" si="27"/>
        <v>20969</v>
      </c>
      <c r="P40" s="20">
        <v>33643</v>
      </c>
      <c r="Q40" s="21">
        <v>28256</v>
      </c>
      <c r="R40" s="23">
        <f t="shared" si="28"/>
        <v>61899</v>
      </c>
      <c r="S40" s="20">
        <v>0</v>
      </c>
      <c r="T40" s="21">
        <v>0</v>
      </c>
      <c r="U40" s="24">
        <f t="shared" si="29"/>
        <v>0</v>
      </c>
      <c r="V40" s="25">
        <f t="shared" si="7"/>
        <v>271682</v>
      </c>
      <c r="W40" s="26">
        <f t="shared" si="8"/>
        <v>128427</v>
      </c>
      <c r="X40" s="27">
        <f t="shared" si="6"/>
        <v>400109</v>
      </c>
    </row>
    <row r="41" spans="2:24" ht="30" customHeight="1">
      <c r="B41" s="70"/>
      <c r="C41" s="3" t="s">
        <v>41</v>
      </c>
      <c r="D41" s="28">
        <v>212351</v>
      </c>
      <c r="E41" s="29">
        <v>1203</v>
      </c>
      <c r="F41" s="31">
        <f t="shared" si="14"/>
        <v>213554</v>
      </c>
      <c r="G41" s="28">
        <v>19066</v>
      </c>
      <c r="H41" s="29">
        <v>34718</v>
      </c>
      <c r="I41" s="31">
        <f t="shared" si="25"/>
        <v>53784</v>
      </c>
      <c r="J41" s="28">
        <v>1000</v>
      </c>
      <c r="K41" s="29">
        <v>19159</v>
      </c>
      <c r="L41" s="31">
        <f t="shared" si="26"/>
        <v>20159</v>
      </c>
      <c r="M41" s="28">
        <v>1047</v>
      </c>
      <c r="N41" s="29">
        <v>33756</v>
      </c>
      <c r="O41" s="31">
        <f t="shared" si="27"/>
        <v>34803</v>
      </c>
      <c r="P41" s="28">
        <v>0</v>
      </c>
      <c r="Q41" s="29">
        <v>0</v>
      </c>
      <c r="R41" s="31">
        <f t="shared" si="28"/>
        <v>0</v>
      </c>
      <c r="S41" s="28">
        <v>0</v>
      </c>
      <c r="T41" s="29">
        <v>0</v>
      </c>
      <c r="U41" s="32">
        <f t="shared" si="29"/>
        <v>0</v>
      </c>
      <c r="V41" s="33">
        <f t="shared" si="7"/>
        <v>233464</v>
      </c>
      <c r="W41" s="34">
        <f t="shared" si="8"/>
        <v>88836</v>
      </c>
      <c r="X41" s="35">
        <f t="shared" si="6"/>
        <v>322300</v>
      </c>
    </row>
    <row r="42" spans="2:24" ht="30" customHeight="1">
      <c r="B42" s="70"/>
      <c r="C42" s="3" t="s">
        <v>42</v>
      </c>
      <c r="D42" s="28">
        <v>115969</v>
      </c>
      <c r="E42" s="29">
        <v>0</v>
      </c>
      <c r="F42" s="31">
        <f t="shared" si="14"/>
        <v>115969</v>
      </c>
      <c r="G42" s="28">
        <v>28120</v>
      </c>
      <c r="H42" s="29">
        <v>104852</v>
      </c>
      <c r="I42" s="31">
        <f t="shared" si="25"/>
        <v>132972</v>
      </c>
      <c r="J42" s="28">
        <v>0</v>
      </c>
      <c r="K42" s="29">
        <v>33206</v>
      </c>
      <c r="L42" s="31">
        <f t="shared" si="26"/>
        <v>33206</v>
      </c>
      <c r="M42" s="28">
        <v>2204</v>
      </c>
      <c r="N42" s="29">
        <v>8067</v>
      </c>
      <c r="O42" s="31">
        <f t="shared" si="27"/>
        <v>10271</v>
      </c>
      <c r="P42" s="28">
        <v>129464</v>
      </c>
      <c r="Q42" s="29">
        <v>1491</v>
      </c>
      <c r="R42" s="31">
        <f t="shared" si="28"/>
        <v>130955</v>
      </c>
      <c r="S42" s="28">
        <v>0</v>
      </c>
      <c r="T42" s="29">
        <v>0</v>
      </c>
      <c r="U42" s="32">
        <f t="shared" si="29"/>
        <v>0</v>
      </c>
      <c r="V42" s="33">
        <f t="shared" si="7"/>
        <v>275757</v>
      </c>
      <c r="W42" s="34">
        <f t="shared" si="8"/>
        <v>147616</v>
      </c>
      <c r="X42" s="35">
        <f t="shared" si="6"/>
        <v>423373</v>
      </c>
    </row>
    <row r="43" spans="2:24" ht="30" customHeight="1">
      <c r="B43" s="70"/>
      <c r="C43" s="3" t="s">
        <v>43</v>
      </c>
      <c r="D43" s="28">
        <v>38923</v>
      </c>
      <c r="E43" s="29">
        <v>0</v>
      </c>
      <c r="F43" s="31">
        <f t="shared" si="14"/>
        <v>38923</v>
      </c>
      <c r="G43" s="28">
        <v>1317</v>
      </c>
      <c r="H43" s="29">
        <v>2180</v>
      </c>
      <c r="I43" s="31">
        <f t="shared" si="25"/>
        <v>3497</v>
      </c>
      <c r="J43" s="28">
        <v>0</v>
      </c>
      <c r="K43" s="29">
        <v>6649</v>
      </c>
      <c r="L43" s="31">
        <f t="shared" si="26"/>
        <v>6649</v>
      </c>
      <c r="M43" s="28">
        <v>16</v>
      </c>
      <c r="N43" s="29">
        <v>2734</v>
      </c>
      <c r="O43" s="31">
        <f t="shared" si="27"/>
        <v>2750</v>
      </c>
      <c r="P43" s="28">
        <v>0</v>
      </c>
      <c r="Q43" s="29">
        <v>0</v>
      </c>
      <c r="R43" s="31">
        <f t="shared" si="28"/>
        <v>0</v>
      </c>
      <c r="S43" s="28">
        <v>0</v>
      </c>
      <c r="T43" s="29">
        <v>0</v>
      </c>
      <c r="U43" s="32">
        <f t="shared" si="29"/>
        <v>0</v>
      </c>
      <c r="V43" s="33">
        <f t="shared" si="7"/>
        <v>40256</v>
      </c>
      <c r="W43" s="34">
        <f t="shared" si="8"/>
        <v>11563</v>
      </c>
      <c r="X43" s="35">
        <f t="shared" si="6"/>
        <v>51819</v>
      </c>
    </row>
    <row r="44" spans="2:24" ht="30" customHeight="1">
      <c r="B44" s="70"/>
      <c r="C44" s="4" t="s">
        <v>44</v>
      </c>
      <c r="D44" s="36">
        <v>71392</v>
      </c>
      <c r="E44" s="37">
        <v>0</v>
      </c>
      <c r="F44" s="31">
        <f t="shared" si="14"/>
        <v>71392</v>
      </c>
      <c r="G44" s="36">
        <v>21784</v>
      </c>
      <c r="H44" s="37">
        <v>12165</v>
      </c>
      <c r="I44" s="39">
        <f t="shared" si="25"/>
        <v>33949</v>
      </c>
      <c r="J44" s="36">
        <v>6371</v>
      </c>
      <c r="K44" s="37">
        <v>1749</v>
      </c>
      <c r="L44" s="39">
        <f t="shared" si="26"/>
        <v>8120</v>
      </c>
      <c r="M44" s="36">
        <v>324</v>
      </c>
      <c r="N44" s="37">
        <v>2504</v>
      </c>
      <c r="O44" s="39">
        <f t="shared" si="27"/>
        <v>2828</v>
      </c>
      <c r="P44" s="36">
        <v>0</v>
      </c>
      <c r="Q44" s="37">
        <v>0</v>
      </c>
      <c r="R44" s="39">
        <f t="shared" si="28"/>
        <v>0</v>
      </c>
      <c r="S44" s="36">
        <v>0</v>
      </c>
      <c r="T44" s="37">
        <v>0</v>
      </c>
      <c r="U44" s="40">
        <f t="shared" si="29"/>
        <v>0</v>
      </c>
      <c r="V44" s="41">
        <f t="shared" si="7"/>
        <v>99871</v>
      </c>
      <c r="W44" s="42">
        <f t="shared" si="8"/>
        <v>16418</v>
      </c>
      <c r="X44" s="43">
        <f t="shared" si="6"/>
        <v>116289</v>
      </c>
    </row>
    <row r="45" spans="2:24" ht="30" customHeight="1" thickBot="1">
      <c r="B45" s="71"/>
      <c r="C45" s="5" t="s">
        <v>28</v>
      </c>
      <c r="D45" s="44">
        <f>SUM(D40:D44)</f>
        <v>618009</v>
      </c>
      <c r="E45" s="45">
        <f>SUM(E40:E44)</f>
        <v>1203</v>
      </c>
      <c r="F45" s="46">
        <f>SUM(D45:E45)</f>
        <v>619212</v>
      </c>
      <c r="G45" s="44">
        <f>SUM(G40:G44)</f>
        <v>122429</v>
      </c>
      <c r="H45" s="45">
        <f>SUM(H40:H44)</f>
        <v>211937</v>
      </c>
      <c r="I45" s="46">
        <f t="shared" si="25"/>
        <v>334366</v>
      </c>
      <c r="J45" s="44">
        <f>SUM(J40:J44)</f>
        <v>13809</v>
      </c>
      <c r="K45" s="45">
        <f>SUM(K40:K44)</f>
        <v>82028</v>
      </c>
      <c r="L45" s="46">
        <f t="shared" si="26"/>
        <v>95837</v>
      </c>
      <c r="M45" s="44">
        <f>SUM(M40:M44)</f>
        <v>3676</v>
      </c>
      <c r="N45" s="45">
        <f>SUM(N40:N44)</f>
        <v>67945</v>
      </c>
      <c r="O45" s="46">
        <f t="shared" si="27"/>
        <v>71621</v>
      </c>
      <c r="P45" s="44">
        <f>SUM(P40:P44)</f>
        <v>163107</v>
      </c>
      <c r="Q45" s="45">
        <f>SUM(Q40:Q44)</f>
        <v>29747</v>
      </c>
      <c r="R45" s="46">
        <f t="shared" si="28"/>
        <v>192854</v>
      </c>
      <c r="S45" s="44">
        <f>SUM(S40:S44)</f>
        <v>0</v>
      </c>
      <c r="T45" s="45">
        <f>SUM(T40:T44)</f>
        <v>0</v>
      </c>
      <c r="U45" s="47">
        <f t="shared" si="29"/>
        <v>0</v>
      </c>
      <c r="V45" s="48">
        <f t="shared" si="7"/>
        <v>921030</v>
      </c>
      <c r="W45" s="49">
        <f t="shared" si="8"/>
        <v>392860</v>
      </c>
      <c r="X45" s="50">
        <f t="shared" si="6"/>
        <v>1313890</v>
      </c>
    </row>
    <row r="46" spans="2:24" ht="30" customHeight="1">
      <c r="B46" s="69" t="s">
        <v>62</v>
      </c>
      <c r="C46" s="2" t="s">
        <v>45</v>
      </c>
      <c r="D46" s="20">
        <v>44556</v>
      </c>
      <c r="E46" s="21">
        <v>0</v>
      </c>
      <c r="F46" s="31">
        <f t="shared" si="14"/>
        <v>44556</v>
      </c>
      <c r="G46" s="20">
        <v>777</v>
      </c>
      <c r="H46" s="21">
        <v>6381</v>
      </c>
      <c r="I46" s="23">
        <f t="shared" si="25"/>
        <v>7158</v>
      </c>
      <c r="J46" s="20">
        <v>9059</v>
      </c>
      <c r="K46" s="21">
        <v>11681</v>
      </c>
      <c r="L46" s="23">
        <f t="shared" si="26"/>
        <v>20740</v>
      </c>
      <c r="M46" s="20">
        <v>0</v>
      </c>
      <c r="N46" s="21">
        <v>3519</v>
      </c>
      <c r="O46" s="23">
        <f t="shared" si="27"/>
        <v>3519</v>
      </c>
      <c r="P46" s="20">
        <v>0</v>
      </c>
      <c r="Q46" s="21">
        <v>0</v>
      </c>
      <c r="R46" s="23">
        <f t="shared" si="28"/>
        <v>0</v>
      </c>
      <c r="S46" s="20">
        <v>0</v>
      </c>
      <c r="T46" s="21">
        <v>0</v>
      </c>
      <c r="U46" s="24">
        <f t="shared" si="29"/>
        <v>0</v>
      </c>
      <c r="V46" s="25">
        <f t="shared" si="7"/>
        <v>54392</v>
      </c>
      <c r="W46" s="26">
        <f t="shared" si="8"/>
        <v>21581</v>
      </c>
      <c r="X46" s="27">
        <f t="shared" si="6"/>
        <v>75973</v>
      </c>
    </row>
    <row r="47" spans="2:24" ht="30" customHeight="1">
      <c r="B47" s="70"/>
      <c r="C47" s="3" t="s">
        <v>46</v>
      </c>
      <c r="D47" s="28">
        <v>151289</v>
      </c>
      <c r="E47" s="29">
        <v>0</v>
      </c>
      <c r="F47" s="31">
        <f t="shared" si="14"/>
        <v>151289</v>
      </c>
      <c r="G47" s="28">
        <v>4445</v>
      </c>
      <c r="H47" s="29">
        <v>35210</v>
      </c>
      <c r="I47" s="31">
        <f t="shared" si="25"/>
        <v>39655</v>
      </c>
      <c r="J47" s="28">
        <v>2081</v>
      </c>
      <c r="K47" s="29">
        <v>695</v>
      </c>
      <c r="L47" s="31">
        <f t="shared" si="26"/>
        <v>2776</v>
      </c>
      <c r="M47" s="28">
        <v>438</v>
      </c>
      <c r="N47" s="29">
        <v>9495</v>
      </c>
      <c r="O47" s="31">
        <f t="shared" si="27"/>
        <v>9933</v>
      </c>
      <c r="P47" s="28">
        <v>0</v>
      </c>
      <c r="Q47" s="29">
        <v>0</v>
      </c>
      <c r="R47" s="31">
        <f t="shared" si="28"/>
        <v>0</v>
      </c>
      <c r="S47" s="28">
        <v>0</v>
      </c>
      <c r="T47" s="29">
        <v>0</v>
      </c>
      <c r="U47" s="32">
        <f t="shared" si="29"/>
        <v>0</v>
      </c>
      <c r="V47" s="33">
        <f t="shared" si="7"/>
        <v>158253</v>
      </c>
      <c r="W47" s="34">
        <f t="shared" si="8"/>
        <v>45400</v>
      </c>
      <c r="X47" s="35">
        <f t="shared" si="6"/>
        <v>203653</v>
      </c>
    </row>
    <row r="48" spans="2:24" ht="30" customHeight="1">
      <c r="B48" s="70"/>
      <c r="C48" s="3" t="s">
        <v>47</v>
      </c>
      <c r="D48" s="28">
        <v>147381</v>
      </c>
      <c r="E48" s="29">
        <v>0</v>
      </c>
      <c r="F48" s="31">
        <f t="shared" si="14"/>
        <v>147381</v>
      </c>
      <c r="G48" s="28">
        <v>25302</v>
      </c>
      <c r="H48" s="29">
        <v>48538</v>
      </c>
      <c r="I48" s="31">
        <f t="shared" si="25"/>
        <v>73840</v>
      </c>
      <c r="J48" s="28">
        <v>0</v>
      </c>
      <c r="K48" s="29">
        <v>5432</v>
      </c>
      <c r="L48" s="31">
        <f t="shared" si="26"/>
        <v>5432</v>
      </c>
      <c r="M48" s="28">
        <v>580</v>
      </c>
      <c r="N48" s="29">
        <v>13135</v>
      </c>
      <c r="O48" s="31">
        <f t="shared" si="27"/>
        <v>13715</v>
      </c>
      <c r="P48" s="28">
        <v>20079</v>
      </c>
      <c r="Q48" s="29">
        <v>6613</v>
      </c>
      <c r="R48" s="31">
        <f t="shared" si="28"/>
        <v>26692</v>
      </c>
      <c r="S48" s="28">
        <v>0</v>
      </c>
      <c r="T48" s="29">
        <v>0</v>
      </c>
      <c r="U48" s="32">
        <f t="shared" si="29"/>
        <v>0</v>
      </c>
      <c r="V48" s="33">
        <f t="shared" si="7"/>
        <v>193342</v>
      </c>
      <c r="W48" s="34">
        <f t="shared" si="8"/>
        <v>73718</v>
      </c>
      <c r="X48" s="35">
        <f t="shared" si="6"/>
        <v>267060</v>
      </c>
    </row>
    <row r="49" spans="2:24" ht="30" customHeight="1">
      <c r="B49" s="70"/>
      <c r="C49" s="4" t="s">
        <v>48</v>
      </c>
      <c r="D49" s="36">
        <v>55886</v>
      </c>
      <c r="E49" s="37">
        <v>0</v>
      </c>
      <c r="F49" s="31">
        <f t="shared" si="14"/>
        <v>55886</v>
      </c>
      <c r="G49" s="36">
        <v>1457</v>
      </c>
      <c r="H49" s="37">
        <v>3227</v>
      </c>
      <c r="I49" s="39">
        <f t="shared" si="25"/>
        <v>4684</v>
      </c>
      <c r="J49" s="36">
        <v>0</v>
      </c>
      <c r="K49" s="37">
        <v>17377</v>
      </c>
      <c r="L49" s="39">
        <f t="shared" si="26"/>
        <v>17377</v>
      </c>
      <c r="M49" s="36">
        <v>422</v>
      </c>
      <c r="N49" s="37">
        <v>5059</v>
      </c>
      <c r="O49" s="39">
        <f t="shared" si="27"/>
        <v>5481</v>
      </c>
      <c r="P49" s="36">
        <v>0</v>
      </c>
      <c r="Q49" s="37">
        <v>0</v>
      </c>
      <c r="R49" s="39">
        <f t="shared" si="28"/>
        <v>0</v>
      </c>
      <c r="S49" s="36">
        <v>0</v>
      </c>
      <c r="T49" s="37">
        <v>0</v>
      </c>
      <c r="U49" s="40">
        <f t="shared" si="29"/>
        <v>0</v>
      </c>
      <c r="V49" s="41">
        <f t="shared" si="7"/>
        <v>57765</v>
      </c>
      <c r="W49" s="42">
        <f t="shared" si="8"/>
        <v>25663</v>
      </c>
      <c r="X49" s="43">
        <f t="shared" si="6"/>
        <v>83428</v>
      </c>
    </row>
    <row r="50" spans="2:24" ht="30" customHeight="1" thickBot="1">
      <c r="B50" s="71"/>
      <c r="C50" s="5" t="s">
        <v>28</v>
      </c>
      <c r="D50" s="44">
        <f>SUM(D46:D49)</f>
        <v>399112</v>
      </c>
      <c r="E50" s="45">
        <f>SUM(E46:E49)</f>
        <v>0</v>
      </c>
      <c r="F50" s="46">
        <f>SUM(D50:E50)</f>
        <v>399112</v>
      </c>
      <c r="G50" s="44">
        <f>SUM(G46:G49)</f>
        <v>31981</v>
      </c>
      <c r="H50" s="45">
        <f>SUM(H46:H49)</f>
        <v>93356</v>
      </c>
      <c r="I50" s="46">
        <f t="shared" si="25"/>
        <v>125337</v>
      </c>
      <c r="J50" s="44">
        <f>SUM(J46:J49)</f>
        <v>11140</v>
      </c>
      <c r="K50" s="45">
        <f>SUM(K46:K49)</f>
        <v>35185</v>
      </c>
      <c r="L50" s="46">
        <f t="shared" si="26"/>
        <v>46325</v>
      </c>
      <c r="M50" s="44">
        <f>SUM(M46:M49)</f>
        <v>1440</v>
      </c>
      <c r="N50" s="45">
        <f>SUM(N46:N49)</f>
        <v>31208</v>
      </c>
      <c r="O50" s="46">
        <f t="shared" si="27"/>
        <v>32648</v>
      </c>
      <c r="P50" s="44">
        <f>SUM(P46:P49)</f>
        <v>20079</v>
      </c>
      <c r="Q50" s="45">
        <f>SUM(Q46:Q49)</f>
        <v>6613</v>
      </c>
      <c r="R50" s="46">
        <f t="shared" si="28"/>
        <v>26692</v>
      </c>
      <c r="S50" s="44">
        <f>SUM(S46:S49)</f>
        <v>0</v>
      </c>
      <c r="T50" s="45">
        <f>SUM(T46:T49)</f>
        <v>0</v>
      </c>
      <c r="U50" s="47">
        <f t="shared" si="29"/>
        <v>0</v>
      </c>
      <c r="V50" s="48">
        <f t="shared" si="7"/>
        <v>463752</v>
      </c>
      <c r="W50" s="49">
        <f t="shared" si="8"/>
        <v>166362</v>
      </c>
      <c r="X50" s="50">
        <f t="shared" si="6"/>
        <v>630114</v>
      </c>
    </row>
    <row r="51" spans="2:24" ht="30" customHeight="1">
      <c r="B51" s="69" t="s">
        <v>63</v>
      </c>
      <c r="C51" s="2" t="s">
        <v>49</v>
      </c>
      <c r="D51" s="20">
        <v>391437</v>
      </c>
      <c r="E51" s="21">
        <v>0</v>
      </c>
      <c r="F51" s="31">
        <f t="shared" si="14"/>
        <v>391437</v>
      </c>
      <c r="G51" s="20">
        <v>68539</v>
      </c>
      <c r="H51" s="21">
        <v>92879</v>
      </c>
      <c r="I51" s="23">
        <f aca="true" t="shared" si="30" ref="I51:I58">SUM(G51:H51)</f>
        <v>161418</v>
      </c>
      <c r="J51" s="20">
        <v>4651</v>
      </c>
      <c r="K51" s="21">
        <v>59163</v>
      </c>
      <c r="L51" s="23">
        <f aca="true" t="shared" si="31" ref="L51:L58">SUM(J51:K51)</f>
        <v>63814</v>
      </c>
      <c r="M51" s="20">
        <v>2718</v>
      </c>
      <c r="N51" s="21">
        <v>60543</v>
      </c>
      <c r="O51" s="24">
        <f aca="true" t="shared" si="32" ref="O51:O58">SUM(M51:N51)</f>
        <v>63261</v>
      </c>
      <c r="P51" s="51">
        <v>0</v>
      </c>
      <c r="Q51" s="52">
        <v>23402</v>
      </c>
      <c r="R51" s="23">
        <f aca="true" t="shared" si="33" ref="R51:R58">SUM(P51:Q51)</f>
        <v>23402</v>
      </c>
      <c r="S51" s="20">
        <v>0</v>
      </c>
      <c r="T51" s="21">
        <v>0</v>
      </c>
      <c r="U51" s="24">
        <f aca="true" t="shared" si="34" ref="U51:U58">SUM(S51:T51)</f>
        <v>0</v>
      </c>
      <c r="V51" s="25">
        <f t="shared" si="7"/>
        <v>467345</v>
      </c>
      <c r="W51" s="26">
        <f t="shared" si="8"/>
        <v>235987</v>
      </c>
      <c r="X51" s="27">
        <f t="shared" si="6"/>
        <v>703332</v>
      </c>
    </row>
    <row r="52" spans="2:24" ht="30" customHeight="1">
      <c r="B52" s="70"/>
      <c r="C52" s="3" t="s">
        <v>50</v>
      </c>
      <c r="D52" s="28">
        <v>103728</v>
      </c>
      <c r="E52" s="29">
        <v>0</v>
      </c>
      <c r="F52" s="31">
        <f t="shared" si="14"/>
        <v>103728</v>
      </c>
      <c r="G52" s="28">
        <v>14692</v>
      </c>
      <c r="H52" s="29">
        <v>22836</v>
      </c>
      <c r="I52" s="31">
        <f t="shared" si="30"/>
        <v>37528</v>
      </c>
      <c r="J52" s="28">
        <v>752</v>
      </c>
      <c r="K52" s="29">
        <v>9473</v>
      </c>
      <c r="L52" s="31">
        <f t="shared" si="31"/>
        <v>10225</v>
      </c>
      <c r="M52" s="28">
        <v>2625</v>
      </c>
      <c r="N52" s="29">
        <v>14518</v>
      </c>
      <c r="O52" s="32">
        <f t="shared" si="32"/>
        <v>17143</v>
      </c>
      <c r="P52" s="53">
        <v>0</v>
      </c>
      <c r="Q52" s="54">
        <v>0</v>
      </c>
      <c r="R52" s="31">
        <f t="shared" si="33"/>
        <v>0</v>
      </c>
      <c r="S52" s="28">
        <v>0</v>
      </c>
      <c r="T52" s="29">
        <v>0</v>
      </c>
      <c r="U52" s="32">
        <f t="shared" si="34"/>
        <v>0</v>
      </c>
      <c r="V52" s="33">
        <f t="shared" si="7"/>
        <v>121797</v>
      </c>
      <c r="W52" s="34">
        <f t="shared" si="8"/>
        <v>46827</v>
      </c>
      <c r="X52" s="35">
        <f t="shared" si="6"/>
        <v>168624</v>
      </c>
    </row>
    <row r="53" spans="2:24" ht="30" customHeight="1">
      <c r="B53" s="70"/>
      <c r="C53" s="3" t="s">
        <v>51</v>
      </c>
      <c r="D53" s="28">
        <v>98869</v>
      </c>
      <c r="E53" s="29">
        <v>0</v>
      </c>
      <c r="F53" s="31">
        <f t="shared" si="14"/>
        <v>98869</v>
      </c>
      <c r="G53" s="28">
        <v>5235</v>
      </c>
      <c r="H53" s="29">
        <v>21090</v>
      </c>
      <c r="I53" s="31">
        <f t="shared" si="30"/>
        <v>26325</v>
      </c>
      <c r="J53" s="28">
        <v>9763</v>
      </c>
      <c r="K53" s="29">
        <v>39590</v>
      </c>
      <c r="L53" s="31">
        <f t="shared" si="31"/>
        <v>49353</v>
      </c>
      <c r="M53" s="28">
        <v>477</v>
      </c>
      <c r="N53" s="29">
        <v>17340</v>
      </c>
      <c r="O53" s="32">
        <f t="shared" si="32"/>
        <v>17817</v>
      </c>
      <c r="P53" s="53">
        <v>0</v>
      </c>
      <c r="Q53" s="54">
        <v>0</v>
      </c>
      <c r="R53" s="31">
        <f t="shared" si="33"/>
        <v>0</v>
      </c>
      <c r="S53" s="28">
        <v>0</v>
      </c>
      <c r="T53" s="29">
        <v>0</v>
      </c>
      <c r="U53" s="32">
        <f t="shared" si="34"/>
        <v>0</v>
      </c>
      <c r="V53" s="33">
        <f t="shared" si="7"/>
        <v>114344</v>
      </c>
      <c r="W53" s="34">
        <f t="shared" si="8"/>
        <v>78020</v>
      </c>
      <c r="X53" s="35">
        <f t="shared" si="6"/>
        <v>192364</v>
      </c>
    </row>
    <row r="54" spans="2:24" ht="30" customHeight="1">
      <c r="B54" s="70"/>
      <c r="C54" s="3" t="s">
        <v>52</v>
      </c>
      <c r="D54" s="28">
        <v>116319</v>
      </c>
      <c r="E54" s="29">
        <v>0</v>
      </c>
      <c r="F54" s="31">
        <f t="shared" si="14"/>
        <v>116319</v>
      </c>
      <c r="G54" s="28">
        <v>3106</v>
      </c>
      <c r="H54" s="29">
        <v>16070</v>
      </c>
      <c r="I54" s="31">
        <f t="shared" si="30"/>
        <v>19176</v>
      </c>
      <c r="J54" s="28">
        <v>5968</v>
      </c>
      <c r="K54" s="29">
        <v>996</v>
      </c>
      <c r="L54" s="31">
        <f t="shared" si="31"/>
        <v>6964</v>
      </c>
      <c r="M54" s="28">
        <v>1196</v>
      </c>
      <c r="N54" s="29">
        <v>19287</v>
      </c>
      <c r="O54" s="32">
        <f t="shared" si="32"/>
        <v>20483</v>
      </c>
      <c r="P54" s="53">
        <v>0</v>
      </c>
      <c r="Q54" s="54">
        <v>0</v>
      </c>
      <c r="R54" s="31">
        <f t="shared" si="33"/>
        <v>0</v>
      </c>
      <c r="S54" s="28">
        <v>0</v>
      </c>
      <c r="T54" s="29">
        <v>0</v>
      </c>
      <c r="U54" s="32">
        <f t="shared" si="34"/>
        <v>0</v>
      </c>
      <c r="V54" s="33">
        <f t="shared" si="7"/>
        <v>126589</v>
      </c>
      <c r="W54" s="34">
        <f t="shared" si="8"/>
        <v>36353</v>
      </c>
      <c r="X54" s="35">
        <f t="shared" si="6"/>
        <v>162942</v>
      </c>
    </row>
    <row r="55" spans="2:24" ht="30" customHeight="1">
      <c r="B55" s="70"/>
      <c r="C55" s="3" t="s">
        <v>53</v>
      </c>
      <c r="D55" s="28">
        <v>166169</v>
      </c>
      <c r="E55" s="29">
        <v>0</v>
      </c>
      <c r="F55" s="31">
        <f t="shared" si="14"/>
        <v>166169</v>
      </c>
      <c r="G55" s="28">
        <v>21994</v>
      </c>
      <c r="H55" s="29">
        <v>13109</v>
      </c>
      <c r="I55" s="31">
        <f t="shared" si="30"/>
        <v>35103</v>
      </c>
      <c r="J55" s="28">
        <v>0</v>
      </c>
      <c r="K55" s="29">
        <v>11570</v>
      </c>
      <c r="L55" s="31">
        <f t="shared" si="31"/>
        <v>11570</v>
      </c>
      <c r="M55" s="28">
        <v>1580</v>
      </c>
      <c r="N55" s="29">
        <v>16967</v>
      </c>
      <c r="O55" s="32">
        <f t="shared" si="32"/>
        <v>18547</v>
      </c>
      <c r="P55" s="53">
        <v>34910</v>
      </c>
      <c r="Q55" s="54">
        <v>35801</v>
      </c>
      <c r="R55" s="31">
        <f t="shared" si="33"/>
        <v>70711</v>
      </c>
      <c r="S55" s="28">
        <v>0</v>
      </c>
      <c r="T55" s="29">
        <v>0</v>
      </c>
      <c r="U55" s="32">
        <f t="shared" si="34"/>
        <v>0</v>
      </c>
      <c r="V55" s="33">
        <f t="shared" si="7"/>
        <v>224653</v>
      </c>
      <c r="W55" s="34">
        <f t="shared" si="8"/>
        <v>77447</v>
      </c>
      <c r="X55" s="35">
        <f t="shared" si="6"/>
        <v>302100</v>
      </c>
    </row>
    <row r="56" spans="2:24" ht="30" customHeight="1">
      <c r="B56" s="70"/>
      <c r="C56" s="3" t="s">
        <v>54</v>
      </c>
      <c r="D56" s="28">
        <v>107911</v>
      </c>
      <c r="E56" s="29">
        <v>0</v>
      </c>
      <c r="F56" s="31">
        <f t="shared" si="14"/>
        <v>107911</v>
      </c>
      <c r="G56" s="28">
        <v>3492</v>
      </c>
      <c r="H56" s="29">
        <v>3858</v>
      </c>
      <c r="I56" s="31">
        <f t="shared" si="30"/>
        <v>7350</v>
      </c>
      <c r="J56" s="28">
        <v>16612</v>
      </c>
      <c r="K56" s="29">
        <v>384</v>
      </c>
      <c r="L56" s="31">
        <f t="shared" si="31"/>
        <v>16996</v>
      </c>
      <c r="M56" s="28">
        <v>1077</v>
      </c>
      <c r="N56" s="29">
        <v>11544</v>
      </c>
      <c r="O56" s="32">
        <f t="shared" si="32"/>
        <v>12621</v>
      </c>
      <c r="P56" s="53">
        <v>0</v>
      </c>
      <c r="Q56" s="54">
        <v>0</v>
      </c>
      <c r="R56" s="31">
        <f t="shared" si="33"/>
        <v>0</v>
      </c>
      <c r="S56" s="28">
        <v>0</v>
      </c>
      <c r="T56" s="29">
        <v>0</v>
      </c>
      <c r="U56" s="32">
        <f t="shared" si="34"/>
        <v>0</v>
      </c>
      <c r="V56" s="33">
        <f t="shared" si="7"/>
        <v>129092</v>
      </c>
      <c r="W56" s="34">
        <f t="shared" si="8"/>
        <v>15786</v>
      </c>
      <c r="X56" s="35">
        <f t="shared" si="6"/>
        <v>144878</v>
      </c>
    </row>
    <row r="57" spans="2:24" ht="30" customHeight="1">
      <c r="B57" s="70"/>
      <c r="C57" s="3" t="s">
        <v>55</v>
      </c>
      <c r="D57" s="28">
        <v>207253</v>
      </c>
      <c r="E57" s="29">
        <v>0</v>
      </c>
      <c r="F57" s="31">
        <f t="shared" si="14"/>
        <v>207253</v>
      </c>
      <c r="G57" s="28">
        <v>10010</v>
      </c>
      <c r="H57" s="29">
        <v>19077</v>
      </c>
      <c r="I57" s="31">
        <f t="shared" si="30"/>
        <v>29087</v>
      </c>
      <c r="J57" s="28">
        <v>7597</v>
      </c>
      <c r="K57" s="29">
        <v>124</v>
      </c>
      <c r="L57" s="31">
        <f t="shared" si="31"/>
        <v>7721</v>
      </c>
      <c r="M57" s="28">
        <v>2038</v>
      </c>
      <c r="N57" s="29">
        <v>20293</v>
      </c>
      <c r="O57" s="32">
        <f t="shared" si="32"/>
        <v>22331</v>
      </c>
      <c r="P57" s="53">
        <v>0</v>
      </c>
      <c r="Q57" s="54">
        <v>0</v>
      </c>
      <c r="R57" s="31">
        <f t="shared" si="33"/>
        <v>0</v>
      </c>
      <c r="S57" s="28">
        <v>16369</v>
      </c>
      <c r="T57" s="29">
        <v>0</v>
      </c>
      <c r="U57" s="32">
        <f t="shared" si="34"/>
        <v>16369</v>
      </c>
      <c r="V57" s="33">
        <f t="shared" si="7"/>
        <v>243267</v>
      </c>
      <c r="W57" s="34">
        <f t="shared" si="8"/>
        <v>39494</v>
      </c>
      <c r="X57" s="35">
        <f t="shared" si="6"/>
        <v>282761</v>
      </c>
    </row>
    <row r="58" spans="2:24" ht="30" customHeight="1">
      <c r="B58" s="70"/>
      <c r="C58" s="4" t="s">
        <v>56</v>
      </c>
      <c r="D58" s="36">
        <v>96942</v>
      </c>
      <c r="E58" s="37">
        <v>0</v>
      </c>
      <c r="F58" s="31">
        <f t="shared" si="14"/>
        <v>96942</v>
      </c>
      <c r="G58" s="36">
        <v>0</v>
      </c>
      <c r="H58" s="37">
        <v>5839</v>
      </c>
      <c r="I58" s="39">
        <f t="shared" si="30"/>
        <v>5839</v>
      </c>
      <c r="J58" s="36">
        <v>0</v>
      </c>
      <c r="K58" s="37">
        <v>8864</v>
      </c>
      <c r="L58" s="39">
        <f t="shared" si="31"/>
        <v>8864</v>
      </c>
      <c r="M58" s="36">
        <v>0</v>
      </c>
      <c r="N58" s="37">
        <v>43373</v>
      </c>
      <c r="O58" s="40">
        <f t="shared" si="32"/>
        <v>43373</v>
      </c>
      <c r="P58" s="55">
        <v>0</v>
      </c>
      <c r="Q58" s="56">
        <v>0</v>
      </c>
      <c r="R58" s="57">
        <f t="shared" si="33"/>
        <v>0</v>
      </c>
      <c r="S58" s="36">
        <v>0</v>
      </c>
      <c r="T58" s="37">
        <v>0</v>
      </c>
      <c r="U58" s="40">
        <f t="shared" si="34"/>
        <v>0</v>
      </c>
      <c r="V58" s="41">
        <f t="shared" si="7"/>
        <v>96942</v>
      </c>
      <c r="W58" s="42">
        <f t="shared" si="8"/>
        <v>58076</v>
      </c>
      <c r="X58" s="43">
        <f>SUM(V58:W58)</f>
        <v>155018</v>
      </c>
    </row>
    <row r="59" spans="2:24" ht="30" customHeight="1" thickBot="1">
      <c r="B59" s="71"/>
      <c r="C59" s="5" t="s">
        <v>28</v>
      </c>
      <c r="D59" s="44">
        <f>SUM(D51:D58)</f>
        <v>1288628</v>
      </c>
      <c r="E59" s="45">
        <f>SUM(E51:E58)</f>
        <v>0</v>
      </c>
      <c r="F59" s="46">
        <f>SUM(D59:E59)</f>
        <v>1288628</v>
      </c>
      <c r="G59" s="44">
        <f>SUM(G51:G58)</f>
        <v>127068</v>
      </c>
      <c r="H59" s="45">
        <f>SUM(H51:H58)</f>
        <v>194758</v>
      </c>
      <c r="I59" s="46">
        <f>SUM(G59:H59)</f>
        <v>321826</v>
      </c>
      <c r="J59" s="44">
        <f>SUM(J51:J58)</f>
        <v>45343</v>
      </c>
      <c r="K59" s="45">
        <f>SUM(K51:K58)</f>
        <v>130164</v>
      </c>
      <c r="L59" s="46">
        <f>SUM(J59:K59)</f>
        <v>175507</v>
      </c>
      <c r="M59" s="44">
        <f>SUM(M51:M58)</f>
        <v>11711</v>
      </c>
      <c r="N59" s="45">
        <f>SUM(N51:N58)</f>
        <v>203865</v>
      </c>
      <c r="O59" s="46">
        <f>SUM(M59:N59)</f>
        <v>215576</v>
      </c>
      <c r="P59" s="44">
        <f>SUM(P51:P58)</f>
        <v>34910</v>
      </c>
      <c r="Q59" s="45">
        <f>SUM(Q51:Q58)</f>
        <v>59203</v>
      </c>
      <c r="R59" s="46">
        <f>SUM(P59:Q59)</f>
        <v>94113</v>
      </c>
      <c r="S59" s="44">
        <f>SUM(S51:S58)</f>
        <v>16369</v>
      </c>
      <c r="T59" s="45">
        <f>SUM(T51:T58)</f>
        <v>0</v>
      </c>
      <c r="U59" s="47">
        <f>SUM(S59:T59)</f>
        <v>16369</v>
      </c>
      <c r="V59" s="48">
        <f t="shared" si="7"/>
        <v>1524029</v>
      </c>
      <c r="W59" s="49">
        <f t="shared" si="8"/>
        <v>587990</v>
      </c>
      <c r="X59" s="50">
        <f t="shared" si="6"/>
        <v>2112019</v>
      </c>
    </row>
    <row r="60" spans="2:24" ht="36.75" customHeight="1" thickBot="1">
      <c r="B60" s="67" t="s">
        <v>9</v>
      </c>
      <c r="C60" s="68"/>
      <c r="D60" s="58">
        <f>SUM(D59,D50,D45,D39,D31,D25,D13,D6)</f>
        <v>9595851</v>
      </c>
      <c r="E60" s="59">
        <f>SUM(E59,E50,E45,E39,E31,E25,E13,E6)</f>
        <v>4541</v>
      </c>
      <c r="F60" s="60">
        <f>SUM(D60:E60)</f>
        <v>9600392</v>
      </c>
      <c r="G60" s="58">
        <f>SUM(G59,G50,G45,G39,G31,G25,G13,G6)</f>
        <v>1073495</v>
      </c>
      <c r="H60" s="59">
        <f>SUM(H59,H50,H45,H39,H31,H25,H13,H6)</f>
        <v>2921035</v>
      </c>
      <c r="I60" s="60">
        <f>SUM(G60:H60)</f>
        <v>3994530</v>
      </c>
      <c r="J60" s="58">
        <f>SUM(J59,J50,J45,J39,J31,J25,J13,J6)</f>
        <v>549842</v>
      </c>
      <c r="K60" s="59">
        <f>SUM(K59,K50,K45,K39,K31,K25,K13,K6)</f>
        <v>1203686</v>
      </c>
      <c r="L60" s="60">
        <f>SUM(J60:K60)</f>
        <v>1753528</v>
      </c>
      <c r="M60" s="58">
        <f>SUM(M59,M50,M45,M39,M31,M25,M13,M6)</f>
        <v>88780</v>
      </c>
      <c r="N60" s="59">
        <f>SUM(N59,N50,N45,N39,N31,N25,N13,N6)</f>
        <v>1448917</v>
      </c>
      <c r="O60" s="60">
        <f>SUM(M60:N60)</f>
        <v>1537697</v>
      </c>
      <c r="P60" s="58">
        <f>SUM(P59,P50,P45,P39,P31,P25,P13,P6)</f>
        <v>1338702</v>
      </c>
      <c r="Q60" s="59">
        <f>SUM(Q59,Q50,Q45,Q39,Q31,Q25,Q13,Q6)</f>
        <v>895766</v>
      </c>
      <c r="R60" s="60">
        <f>SUM(P60:Q60)</f>
        <v>2234468</v>
      </c>
      <c r="S60" s="58">
        <f>SUM(S59,S50,S45,S39,S31,S25,S13,S6)</f>
        <v>218111</v>
      </c>
      <c r="T60" s="59">
        <f>SUM(T59,T50,T45,T39,T31,T25,T13,T6)</f>
        <v>159365</v>
      </c>
      <c r="U60" s="61">
        <f>SUM(S60:T60)</f>
        <v>377476</v>
      </c>
      <c r="V60" s="62">
        <f>SUM(V59,V50,V45,V39,V31,V25,V13,V6)</f>
        <v>12864781</v>
      </c>
      <c r="W60" s="63">
        <f>SUM(W59,W50,W45,W39,W31,W25,W13,W6)</f>
        <v>6633310</v>
      </c>
      <c r="X60" s="64">
        <f>SUM(V60:W60)</f>
        <v>19498091</v>
      </c>
    </row>
    <row r="62" ht="13.5">
      <c r="X62" s="12"/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2003-09-26T11:29:33Z</cp:lastPrinted>
  <dcterms:created xsi:type="dcterms:W3CDTF">2002-10-28T06:03:30Z</dcterms:created>
  <dcterms:modified xsi:type="dcterms:W3CDTF">2003-09-26T11:30:11Z</dcterms:modified>
  <cp:category/>
  <cp:version/>
  <cp:contentType/>
  <cp:contentStatus/>
</cp:coreProperties>
</file>